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EF_Pmi\ADDAI_PIPEP\00 STATISTIQUES\"/>
    </mc:Choice>
  </mc:AlternateContent>
  <bookViews>
    <workbookView xWindow="0" yWindow="0" windowWidth="26670" windowHeight="10365" activeTab="3"/>
  </bookViews>
  <sheets>
    <sheet name="socio-démo" sheetId="17" r:id="rId1"/>
    <sheet name="taux de couverture" sheetId="18" r:id="rId2"/>
    <sheet name="Evolution assmat" sheetId="16" r:id="rId3"/>
    <sheet name="statistiques-assmat" sheetId="1" r:id="rId4"/>
    <sheet name="sortie profession assmat" sheetId="22" r:id="rId5"/>
    <sheet name="evolution tx inactivité assmat" sheetId="23" r:id="rId6"/>
  </sheets>
  <definedNames>
    <definedName name="_xlnm._FilterDatabase" localSheetId="2" hidden="1">'Evolution assmat'!$A$5:$O$5</definedName>
    <definedName name="_xlnm._FilterDatabase" localSheetId="3" hidden="1">'statistiques-assmat'!$A$6:$T$46</definedName>
    <definedName name="_xlnm._FilterDatabase" localSheetId="1" hidden="1">'taux de couverture'!$A$5:$S$5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6" i="23" l="1"/>
  <c r="R45" i="23"/>
  <c r="R44" i="23"/>
  <c r="R43" i="23"/>
  <c r="R42" i="23"/>
  <c r="R41" i="23"/>
  <c r="R40" i="23"/>
  <c r="R39" i="23"/>
  <c r="R38" i="23"/>
  <c r="R37" i="23"/>
  <c r="R36" i="23"/>
  <c r="R35" i="23"/>
  <c r="R34" i="23"/>
  <c r="R33" i="23"/>
  <c r="R32" i="23"/>
  <c r="R31" i="23"/>
  <c r="R30" i="23"/>
  <c r="R29" i="23"/>
  <c r="R28" i="23"/>
  <c r="R27" i="23"/>
  <c r="R26" i="23"/>
  <c r="R25" i="23"/>
  <c r="R24" i="23"/>
  <c r="R23" i="23"/>
  <c r="R22" i="23"/>
  <c r="R21" i="23"/>
  <c r="R20" i="23"/>
  <c r="R19" i="23"/>
  <c r="R18" i="23"/>
  <c r="R17" i="23"/>
  <c r="R16" i="23"/>
  <c r="R15" i="23"/>
  <c r="R14" i="23"/>
  <c r="R13" i="23"/>
  <c r="R12" i="23"/>
  <c r="R11" i="23"/>
  <c r="R10" i="23"/>
  <c r="R9" i="23"/>
  <c r="R8" i="23"/>
  <c r="R7" i="23"/>
  <c r="R6" i="23"/>
  <c r="O46" i="23"/>
  <c r="O45" i="23"/>
  <c r="O44" i="23"/>
  <c r="O43" i="23"/>
  <c r="O42" i="23"/>
  <c r="O41" i="23"/>
  <c r="O40" i="23"/>
  <c r="O39" i="23"/>
  <c r="O38" i="23"/>
  <c r="O37" i="23"/>
  <c r="O36" i="23"/>
  <c r="O35" i="23"/>
  <c r="O34" i="23"/>
  <c r="O33" i="23"/>
  <c r="O32" i="23"/>
  <c r="O31" i="23"/>
  <c r="O30" i="23"/>
  <c r="O29" i="23"/>
  <c r="O28" i="23"/>
  <c r="O27" i="23"/>
  <c r="O26" i="23"/>
  <c r="O25" i="23"/>
  <c r="O24" i="23"/>
  <c r="O23" i="23"/>
  <c r="O22" i="23"/>
  <c r="O21" i="23"/>
  <c r="O20" i="23"/>
  <c r="O19" i="23"/>
  <c r="O18" i="23"/>
  <c r="O17" i="23"/>
  <c r="O16" i="23"/>
  <c r="O15" i="23"/>
  <c r="O14" i="23"/>
  <c r="O13" i="23"/>
  <c r="O12" i="23"/>
  <c r="O11" i="23"/>
  <c r="O10" i="23"/>
  <c r="O9" i="23"/>
  <c r="O8" i="23"/>
  <c r="O7" i="23"/>
  <c r="O6" i="23"/>
  <c r="L46" i="23"/>
  <c r="L45" i="23"/>
  <c r="L44" i="23"/>
  <c r="L43" i="23"/>
  <c r="L42" i="23"/>
  <c r="L41" i="23"/>
  <c r="L40" i="23"/>
  <c r="L39" i="23"/>
  <c r="L38" i="23"/>
  <c r="L37" i="23"/>
  <c r="L36" i="23"/>
  <c r="L35" i="23"/>
  <c r="L34" i="23"/>
  <c r="L33" i="23"/>
  <c r="L32" i="23"/>
  <c r="L31" i="23"/>
  <c r="L30" i="23"/>
  <c r="L29" i="23"/>
  <c r="L28" i="23"/>
  <c r="L27" i="23"/>
  <c r="L26" i="23"/>
  <c r="L25" i="23"/>
  <c r="L24" i="23"/>
  <c r="L23" i="23"/>
  <c r="L22" i="23"/>
  <c r="L21" i="23"/>
  <c r="L20" i="23"/>
  <c r="L19" i="23"/>
  <c r="L18" i="23"/>
  <c r="L17" i="23"/>
  <c r="L16" i="23"/>
  <c r="L15" i="23"/>
  <c r="L14" i="23"/>
  <c r="L13" i="23"/>
  <c r="L12" i="23"/>
  <c r="L11" i="23"/>
  <c r="L10" i="23"/>
  <c r="L9" i="23"/>
  <c r="L8" i="23"/>
  <c r="L7" i="23"/>
  <c r="L6" i="23"/>
  <c r="I46" i="23"/>
  <c r="I45" i="23"/>
  <c r="I44" i="23"/>
  <c r="I43" i="23"/>
  <c r="I42" i="23"/>
  <c r="I41" i="23"/>
  <c r="I40" i="23"/>
  <c r="I39" i="23"/>
  <c r="I38" i="23"/>
  <c r="I37" i="23"/>
  <c r="I36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F7" i="23"/>
  <c r="F8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F40" i="23"/>
  <c r="F41" i="23"/>
  <c r="F42" i="23"/>
  <c r="F43" i="23"/>
  <c r="F44" i="23"/>
  <c r="F45" i="23"/>
  <c r="F46" i="23"/>
  <c r="F6" i="23"/>
  <c r="O47" i="18" l="1"/>
  <c r="L47" i="18"/>
  <c r="K47" i="18"/>
  <c r="H47" i="18"/>
  <c r="G47" i="18"/>
  <c r="F47" i="18"/>
  <c r="E47" i="18"/>
  <c r="D47" i="18"/>
  <c r="P45" i="18"/>
  <c r="M45" i="18"/>
  <c r="N45" i="18" s="1"/>
  <c r="Q45" i="18" s="1"/>
  <c r="I45" i="18"/>
  <c r="P44" i="18"/>
  <c r="M44" i="18"/>
  <c r="N44" i="18" s="1"/>
  <c r="I44" i="18"/>
  <c r="P43" i="18"/>
  <c r="M43" i="18"/>
  <c r="N43" i="18" s="1"/>
  <c r="I43" i="18"/>
  <c r="P42" i="18"/>
  <c r="M42" i="18"/>
  <c r="N42" i="18" s="1"/>
  <c r="I42" i="18"/>
  <c r="P41" i="18"/>
  <c r="M41" i="18"/>
  <c r="N41" i="18" s="1"/>
  <c r="I41" i="18"/>
  <c r="P40" i="18"/>
  <c r="M40" i="18"/>
  <c r="N40" i="18" s="1"/>
  <c r="I40" i="18"/>
  <c r="P39" i="18"/>
  <c r="M39" i="18"/>
  <c r="N39" i="18" s="1"/>
  <c r="I39" i="18"/>
  <c r="P38" i="18"/>
  <c r="M38" i="18"/>
  <c r="N38" i="18" s="1"/>
  <c r="I38" i="18"/>
  <c r="P37" i="18"/>
  <c r="M37" i="18"/>
  <c r="N37" i="18" s="1"/>
  <c r="I37" i="18"/>
  <c r="P36" i="18"/>
  <c r="M36" i="18"/>
  <c r="N36" i="18" s="1"/>
  <c r="I36" i="18"/>
  <c r="P35" i="18"/>
  <c r="M35" i="18"/>
  <c r="N35" i="18" s="1"/>
  <c r="I35" i="18"/>
  <c r="P34" i="18"/>
  <c r="M34" i="18"/>
  <c r="N34" i="18" s="1"/>
  <c r="Q34" i="18" s="1"/>
  <c r="I34" i="18"/>
  <c r="P33" i="18"/>
  <c r="M33" i="18"/>
  <c r="N33" i="18" s="1"/>
  <c r="I33" i="18"/>
  <c r="P32" i="18"/>
  <c r="M32" i="18"/>
  <c r="N32" i="18" s="1"/>
  <c r="I32" i="18"/>
  <c r="P31" i="18"/>
  <c r="M31" i="18"/>
  <c r="N31" i="18" s="1"/>
  <c r="I31" i="18"/>
  <c r="P30" i="18"/>
  <c r="M30" i="18"/>
  <c r="N30" i="18" s="1"/>
  <c r="Q30" i="18" s="1"/>
  <c r="I30" i="18"/>
  <c r="P29" i="18"/>
  <c r="M29" i="18"/>
  <c r="N29" i="18" s="1"/>
  <c r="I29" i="18"/>
  <c r="P28" i="18"/>
  <c r="M28" i="18"/>
  <c r="N28" i="18" s="1"/>
  <c r="I28" i="18"/>
  <c r="P27" i="18"/>
  <c r="M27" i="18"/>
  <c r="N27" i="18" s="1"/>
  <c r="I27" i="18"/>
  <c r="P26" i="18"/>
  <c r="M26" i="18"/>
  <c r="N26" i="18" s="1"/>
  <c r="Q26" i="18" s="1"/>
  <c r="I26" i="18"/>
  <c r="P25" i="18"/>
  <c r="M25" i="18"/>
  <c r="N25" i="18" s="1"/>
  <c r="I25" i="18"/>
  <c r="P24" i="18"/>
  <c r="M24" i="18"/>
  <c r="N24" i="18" s="1"/>
  <c r="I24" i="18"/>
  <c r="P23" i="18"/>
  <c r="M23" i="18"/>
  <c r="N23" i="18" s="1"/>
  <c r="I23" i="18"/>
  <c r="P22" i="18"/>
  <c r="M22" i="18"/>
  <c r="N22" i="18" s="1"/>
  <c r="Q22" i="18" s="1"/>
  <c r="I22" i="18"/>
  <c r="P21" i="18"/>
  <c r="M21" i="18"/>
  <c r="N21" i="18" s="1"/>
  <c r="I21" i="18"/>
  <c r="P20" i="18"/>
  <c r="M20" i="18"/>
  <c r="N20" i="18" s="1"/>
  <c r="I20" i="18"/>
  <c r="P19" i="18"/>
  <c r="M19" i="18"/>
  <c r="N19" i="18" s="1"/>
  <c r="I19" i="18"/>
  <c r="P18" i="18"/>
  <c r="M18" i="18"/>
  <c r="N18" i="18" s="1"/>
  <c r="I18" i="18"/>
  <c r="J18" i="18" s="1"/>
  <c r="P17" i="18"/>
  <c r="M17" i="18"/>
  <c r="N17" i="18" s="1"/>
  <c r="I17" i="18"/>
  <c r="J17" i="18" s="1"/>
  <c r="P16" i="18"/>
  <c r="M16" i="18"/>
  <c r="N16" i="18" s="1"/>
  <c r="I16" i="18"/>
  <c r="J16" i="18" s="1"/>
  <c r="P15" i="18"/>
  <c r="M15" i="18"/>
  <c r="N15" i="18" s="1"/>
  <c r="I15" i="18"/>
  <c r="J15" i="18" s="1"/>
  <c r="P14" i="18"/>
  <c r="M14" i="18"/>
  <c r="N14" i="18" s="1"/>
  <c r="I14" i="18"/>
  <c r="J14" i="18" s="1"/>
  <c r="P13" i="18"/>
  <c r="M13" i="18"/>
  <c r="N13" i="18" s="1"/>
  <c r="I13" i="18"/>
  <c r="J13" i="18" s="1"/>
  <c r="P12" i="18"/>
  <c r="M12" i="18"/>
  <c r="N12" i="18" s="1"/>
  <c r="I12" i="18"/>
  <c r="J12" i="18" s="1"/>
  <c r="P11" i="18"/>
  <c r="M11" i="18"/>
  <c r="N11" i="18" s="1"/>
  <c r="I11" i="18"/>
  <c r="J11" i="18" s="1"/>
  <c r="P10" i="18"/>
  <c r="M10" i="18"/>
  <c r="N10" i="18" s="1"/>
  <c r="I10" i="18"/>
  <c r="P9" i="18"/>
  <c r="M9" i="18"/>
  <c r="N9" i="18" s="1"/>
  <c r="I9" i="18"/>
  <c r="J9" i="18" s="1"/>
  <c r="P8" i="18"/>
  <c r="M8" i="18"/>
  <c r="N8" i="18" s="1"/>
  <c r="I8" i="18"/>
  <c r="J8" i="18" s="1"/>
  <c r="P7" i="18"/>
  <c r="M7" i="18"/>
  <c r="N7" i="18" s="1"/>
  <c r="I7" i="18"/>
  <c r="P6" i="18"/>
  <c r="M6" i="18"/>
  <c r="I6" i="18"/>
  <c r="J6" i="18" s="1"/>
  <c r="Q38" i="18" l="1"/>
  <c r="Q42" i="18"/>
  <c r="R7" i="18"/>
  <c r="S7" i="18" s="1"/>
  <c r="I47" i="18"/>
  <c r="J7" i="18"/>
  <c r="Q8" i="18"/>
  <c r="Q9" i="18"/>
  <c r="Q20" i="18"/>
  <c r="Q24" i="18"/>
  <c r="Q28" i="18"/>
  <c r="Q32" i="18"/>
  <c r="Q36" i="18"/>
  <c r="Q40" i="18"/>
  <c r="Q44" i="18"/>
  <c r="P47" i="18"/>
  <c r="R8" i="18"/>
  <c r="S8" i="18" s="1"/>
  <c r="Q7" i="18"/>
  <c r="R10" i="18"/>
  <c r="S10" i="18" s="1"/>
  <c r="R9" i="18"/>
  <c r="S9" i="18" s="1"/>
  <c r="J47" i="18"/>
  <c r="R6" i="18"/>
  <c r="S6" i="18" s="1"/>
  <c r="J10" i="18"/>
  <c r="R25" i="18"/>
  <c r="S25" i="18" s="1"/>
  <c r="J25" i="18"/>
  <c r="R33" i="18"/>
  <c r="S33" i="18" s="1"/>
  <c r="J33" i="18"/>
  <c r="R45" i="18"/>
  <c r="S45" i="18" s="1"/>
  <c r="J45" i="18"/>
  <c r="R11" i="18"/>
  <c r="S11" i="18" s="1"/>
  <c r="R12" i="18"/>
  <c r="S12" i="18" s="1"/>
  <c r="R13" i="18"/>
  <c r="S13" i="18" s="1"/>
  <c r="R14" i="18"/>
  <c r="S14" i="18" s="1"/>
  <c r="R15" i="18"/>
  <c r="S15" i="18" s="1"/>
  <c r="R16" i="18"/>
  <c r="S16" i="18" s="1"/>
  <c r="R17" i="18"/>
  <c r="S17" i="18" s="1"/>
  <c r="R18" i="18"/>
  <c r="S18" i="18" s="1"/>
  <c r="R20" i="18"/>
  <c r="S20" i="18" s="1"/>
  <c r="J20" i="18"/>
  <c r="Q21" i="18"/>
  <c r="R24" i="18"/>
  <c r="S24" i="18" s="1"/>
  <c r="J24" i="18"/>
  <c r="Q25" i="18"/>
  <c r="R28" i="18"/>
  <c r="S28" i="18" s="1"/>
  <c r="J28" i="18"/>
  <c r="Q29" i="18"/>
  <c r="R32" i="18"/>
  <c r="S32" i="18" s="1"/>
  <c r="J32" i="18"/>
  <c r="Q33" i="18"/>
  <c r="R36" i="18"/>
  <c r="S36" i="18" s="1"/>
  <c r="J36" i="18"/>
  <c r="Q37" i="18"/>
  <c r="R40" i="18"/>
  <c r="S40" i="18" s="1"/>
  <c r="J40" i="18"/>
  <c r="Q41" i="18"/>
  <c r="R44" i="18"/>
  <c r="S44" i="18" s="1"/>
  <c r="J44" i="18"/>
  <c r="R37" i="18"/>
  <c r="S37" i="18" s="1"/>
  <c r="J37" i="18"/>
  <c r="R19" i="18"/>
  <c r="S19" i="18" s="1"/>
  <c r="J19" i="18"/>
  <c r="R23" i="18"/>
  <c r="S23" i="18" s="1"/>
  <c r="J23" i="18"/>
  <c r="R27" i="18"/>
  <c r="S27" i="18" s="1"/>
  <c r="J27" i="18"/>
  <c r="R31" i="18"/>
  <c r="S31" i="18" s="1"/>
  <c r="J31" i="18"/>
  <c r="R35" i="18"/>
  <c r="S35" i="18" s="1"/>
  <c r="J35" i="18"/>
  <c r="R39" i="18"/>
  <c r="S39" i="18" s="1"/>
  <c r="J39" i="18"/>
  <c r="R43" i="18"/>
  <c r="S43" i="18" s="1"/>
  <c r="J43" i="18"/>
  <c r="R21" i="18"/>
  <c r="S21" i="18" s="1"/>
  <c r="J21" i="18"/>
  <c r="R29" i="18"/>
  <c r="S29" i="18" s="1"/>
  <c r="J29" i="18"/>
  <c r="R41" i="18"/>
  <c r="S41" i="18" s="1"/>
  <c r="J41" i="18"/>
  <c r="N6" i="18"/>
  <c r="Q6" i="18" s="1"/>
  <c r="M47" i="18"/>
  <c r="N47" i="18" s="1"/>
  <c r="Q47" i="18" s="1"/>
  <c r="Q10" i="18"/>
  <c r="Q11" i="18"/>
  <c r="Q12" i="18"/>
  <c r="Q13" i="18"/>
  <c r="Q14" i="18"/>
  <c r="Q15" i="18"/>
  <c r="Q16" i="18"/>
  <c r="Q17" i="18"/>
  <c r="Q18" i="18"/>
  <c r="Q19" i="18"/>
  <c r="R22" i="18"/>
  <c r="S22" i="18" s="1"/>
  <c r="J22" i="18"/>
  <c r="Q23" i="18"/>
  <c r="R26" i="18"/>
  <c r="S26" i="18" s="1"/>
  <c r="J26" i="18"/>
  <c r="Q27" i="18"/>
  <c r="R30" i="18"/>
  <c r="S30" i="18" s="1"/>
  <c r="J30" i="18"/>
  <c r="Q31" i="18"/>
  <c r="R34" i="18"/>
  <c r="S34" i="18" s="1"/>
  <c r="J34" i="18"/>
  <c r="Q35" i="18"/>
  <c r="R38" i="18"/>
  <c r="S38" i="18" s="1"/>
  <c r="J38" i="18"/>
  <c r="Q39" i="18"/>
  <c r="R42" i="18"/>
  <c r="S42" i="18" s="1"/>
  <c r="J42" i="18"/>
  <c r="Q43" i="18"/>
  <c r="K48" i="1"/>
  <c r="J48" i="1"/>
  <c r="Q45" i="16"/>
  <c r="Q44" i="16"/>
  <c r="Q43" i="16"/>
  <c r="Q42" i="16"/>
  <c r="Q40" i="16"/>
  <c r="Q39" i="16"/>
  <c r="Q38" i="16"/>
  <c r="Q37" i="16"/>
  <c r="Q36" i="16"/>
  <c r="Q35" i="16"/>
  <c r="Q34" i="16"/>
  <c r="Q33" i="16"/>
  <c r="Q32" i="16"/>
  <c r="Q31" i="16"/>
  <c r="Q30" i="16"/>
  <c r="Q29" i="16"/>
  <c r="Q28" i="16"/>
  <c r="Q27" i="16"/>
  <c r="Q26" i="16"/>
  <c r="Q25" i="16"/>
  <c r="Q24" i="16"/>
  <c r="Q23" i="16"/>
  <c r="Q22" i="16"/>
  <c r="Q21" i="16"/>
  <c r="Q20" i="16"/>
  <c r="Q19" i="16"/>
  <c r="Q18" i="16"/>
  <c r="Q17" i="16"/>
  <c r="Q16" i="16"/>
  <c r="Q15" i="16"/>
  <c r="Q14" i="16"/>
  <c r="Q13" i="16"/>
  <c r="Q12" i="16"/>
  <c r="Q11" i="16"/>
  <c r="Q10" i="16"/>
  <c r="Q9" i="16"/>
  <c r="Q8" i="16"/>
  <c r="Q7" i="16"/>
  <c r="Q6" i="16"/>
  <c r="R47" i="18" l="1"/>
  <c r="S47" i="18" s="1"/>
  <c r="O47" i="16" l="1"/>
  <c r="N47" i="16"/>
  <c r="M47" i="16"/>
  <c r="L47" i="16"/>
  <c r="K47" i="16"/>
  <c r="J47" i="16"/>
  <c r="I47" i="16"/>
  <c r="H47" i="16"/>
  <c r="G47" i="16"/>
  <c r="F47" i="16"/>
  <c r="E47" i="16"/>
  <c r="D47" i="16"/>
  <c r="Q41" i="16" l="1"/>
  <c r="Q47" i="16"/>
</calcChain>
</file>

<file path=xl/comments1.xml><?xml version="1.0" encoding="utf-8"?>
<comments xmlns="http://schemas.openxmlformats.org/spreadsheetml/2006/main">
  <authors>
    <author>emtud931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emtud931:</t>
        </r>
        <r>
          <rPr>
            <sz val="8"/>
            <color indexed="81"/>
            <rFont val="Tahoma"/>
            <family val="2"/>
          </rPr>
          <t xml:space="preserve">
Méthode 1 (requête)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>emtud931:</t>
        </r>
        <r>
          <rPr>
            <sz val="8"/>
            <color indexed="81"/>
            <rFont val="Tahoma"/>
            <family val="2"/>
          </rPr>
          <t xml:space="preserve">
Méthode 2 (requête)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emtud931:</t>
        </r>
        <r>
          <rPr>
            <sz val="8"/>
            <color indexed="81"/>
            <rFont val="Tahoma"/>
            <family val="2"/>
          </rPr>
          <t xml:space="preserve">
Méthode 2 (requête)</t>
        </r>
      </text>
    </comment>
  </commentList>
</comments>
</file>

<file path=xl/sharedStrings.xml><?xml version="1.0" encoding="utf-8"?>
<sst xmlns="http://schemas.openxmlformats.org/spreadsheetml/2006/main" count="854" uniqueCount="167">
  <si>
    <t>AUBERVILLIERS</t>
  </si>
  <si>
    <t>BAGNOLET</t>
  </si>
  <si>
    <t>BOBIGNY</t>
  </si>
  <si>
    <t>BONDY</t>
  </si>
  <si>
    <t>COUBRON</t>
  </si>
  <si>
    <t>DRANCY</t>
  </si>
  <si>
    <t>DUGNY</t>
  </si>
  <si>
    <t>GAGNY</t>
  </si>
  <si>
    <t>LA COURNEUVE</t>
  </si>
  <si>
    <t>LE BOURGET</t>
  </si>
  <si>
    <t>LE RAINCY</t>
  </si>
  <si>
    <t>LES LILAS</t>
  </si>
  <si>
    <t>MONTFERMEIL</t>
  </si>
  <si>
    <t>MONTREUIL</t>
  </si>
  <si>
    <t>PANTIN</t>
  </si>
  <si>
    <t>ROMAINVILLE</t>
  </si>
  <si>
    <t>SEVRAN</t>
  </si>
  <si>
    <t>STAINS</t>
  </si>
  <si>
    <t>VAUJOURS</t>
  </si>
  <si>
    <t>VILLEMOMBLE</t>
  </si>
  <si>
    <t>VILLEPINTE</t>
  </si>
  <si>
    <t>VILLETANEUSE</t>
  </si>
  <si>
    <t>TOTAL</t>
  </si>
  <si>
    <t>Nombre d'enfants accueillis</t>
  </si>
  <si>
    <t>1 place</t>
  </si>
  <si>
    <t>2 places</t>
  </si>
  <si>
    <t>3 places</t>
  </si>
  <si>
    <t>4 places</t>
  </si>
  <si>
    <t>Paris Terres d'Envol</t>
  </si>
  <si>
    <t>Est Ensemble</t>
  </si>
  <si>
    <t>Grand Paris Grand Est</t>
  </si>
  <si>
    <t>Plaine Commune</t>
  </si>
  <si>
    <t>AULNAY-SOUS-BOIS</t>
  </si>
  <si>
    <t>CLICHY-SOUS-BOIS</t>
  </si>
  <si>
    <t>EPINAY-SUR-SEINE</t>
  </si>
  <si>
    <t>GOURNAY-SUR-MARNE</t>
  </si>
  <si>
    <t>LE BLANC-MESNIL</t>
  </si>
  <si>
    <t>LE PRE-SAINT-GERVAIS</t>
  </si>
  <si>
    <t>LES PAVILLONS-SOUS-BOIS</t>
  </si>
  <si>
    <t>L'ILE-SAINT-DENIS</t>
  </si>
  <si>
    <t>LIVRY-GARGAN</t>
  </si>
  <si>
    <t>NEUILLY-PLAISANCE</t>
  </si>
  <si>
    <t>NEUILLY-SUR-MARNE</t>
  </si>
  <si>
    <t>NOISY-LE-GRAND</t>
  </si>
  <si>
    <t>NOISY-LE-SEC</t>
  </si>
  <si>
    <t>PIERREFITTE-SUR-SEINE</t>
  </si>
  <si>
    <t>ROSNY-SOUS-BOIS</t>
  </si>
  <si>
    <t>SAINT-DENIS</t>
  </si>
  <si>
    <t>SAINT-OUEN</t>
  </si>
  <si>
    <t>TREMBLAY-EN-FRANCE</t>
  </si>
  <si>
    <t>Villes</t>
  </si>
  <si>
    <t>Aubervilliers</t>
  </si>
  <si>
    <t>Aulnay-sous-Bois</t>
  </si>
  <si>
    <t>Bagnolet, Les Lilas, Le Pré</t>
  </si>
  <si>
    <t>Bobigny</t>
  </si>
  <si>
    <t>Bondy</t>
  </si>
  <si>
    <t>Drancy</t>
  </si>
  <si>
    <t>Epinay-Villetaneuse</t>
  </si>
  <si>
    <t>La Courneuve</t>
  </si>
  <si>
    <t>Le Bourget-Dugny-Le Blanc Mesnil</t>
  </si>
  <si>
    <t>Livry-Gargan-Pavillon-Vaujours</t>
  </si>
  <si>
    <t>Montfermeil-Clichy-Coubron</t>
  </si>
  <si>
    <t>Montreuil</t>
  </si>
  <si>
    <t>Neuilly-Gagny</t>
  </si>
  <si>
    <t>Noisy-le-Grand-Gournay</t>
  </si>
  <si>
    <t>Noisy-le-Sec-Romainville</t>
  </si>
  <si>
    <t>Pantin</t>
  </si>
  <si>
    <t>Pierrefitte-Stains</t>
  </si>
  <si>
    <t>Rosny-Le Raincy-Villemomble</t>
  </si>
  <si>
    <t>Saint-Denis</t>
  </si>
  <si>
    <t>Saint-Ouen-L'Île-Saint-Denis</t>
  </si>
  <si>
    <t>Sevran</t>
  </si>
  <si>
    <t>Tremblay-Villepinte</t>
  </si>
  <si>
    <t>Nombre d'ASSMAT agréées</t>
  </si>
  <si>
    <t xml:space="preserve">Source </t>
  </si>
  <si>
    <t>EPT</t>
  </si>
  <si>
    <t>Communes</t>
  </si>
  <si>
    <t>Intermat PMI - 2010 - 2021</t>
  </si>
  <si>
    <t>Intermat PMI - 2021</t>
  </si>
  <si>
    <t>Nombre de places théoriques (agrément)</t>
  </si>
  <si>
    <t>moyenne théorique d'enfants accueillis par ASSMAT agréé.es</t>
  </si>
  <si>
    <t>Moyenne réelle d'enfants accueillis par ASSMAT agréé.es</t>
  </si>
  <si>
    <t>Nombre total d'enfants accueillis (sans périscolaire)</t>
  </si>
  <si>
    <t>Nombre d'ASSMAT actives</t>
  </si>
  <si>
    <t>Nombre d'ASSMAT inactives (n'ayant accueilli aucun enfant dans l'année)</t>
  </si>
  <si>
    <t>Nombre d'ASSMAT sorties de la profession (retraite, déménagement, retrait d'agrément…)</t>
  </si>
  <si>
    <t xml:space="preserve">Nombre d'ASSMAT supplémentaires dans l'année </t>
  </si>
  <si>
    <t>Dont nouvel agrément</t>
  </si>
  <si>
    <t>Circonscriptions PMI - ASE - SSD</t>
  </si>
  <si>
    <t>Activité des assistant.es maternel.les</t>
  </si>
  <si>
    <t>Mouvements</t>
  </si>
  <si>
    <t>Evolution 2011/2021</t>
  </si>
  <si>
    <t>Réunions d'informations</t>
  </si>
  <si>
    <t>Dossiers déposés</t>
  </si>
  <si>
    <t>Processus d'agrément</t>
  </si>
  <si>
    <t>Z TOTAL</t>
  </si>
  <si>
    <t>Seine-Saint-Denis</t>
  </si>
  <si>
    <t>Evolution du nombre d'assistant.es maternel.les agréé.es</t>
  </si>
  <si>
    <t>Naissances domiciliées en 2020</t>
  </si>
  <si>
    <t>Insee RP 2019 - mise en ligne 29/12/21</t>
  </si>
  <si>
    <t>Total habitant·es</t>
  </si>
  <si>
    <t>Insee RP 2017 - mise en ligne 2020</t>
  </si>
  <si>
    <t>Nombre d'enfants de 0-2 ans</t>
  </si>
  <si>
    <t>Filosofi 2018</t>
  </si>
  <si>
    <t>Taux de pauvreté (%) 2018</t>
  </si>
  <si>
    <t>Insee 2020</t>
  </si>
  <si>
    <t>Taux de couverture des besoins en mode d'accueil au 31.12.2019</t>
  </si>
  <si>
    <t>COMMUNE</t>
  </si>
  <si>
    <t>Nb d'enfants de - 3 ans (RP Insee 2017)</t>
  </si>
  <si>
    <t>Nombre de places accueil ASSMAT (CMG Assistantes Maternelles)</t>
  </si>
  <si>
    <t>CMG Garde à Domicile</t>
  </si>
  <si>
    <t>CMG Structure</t>
  </si>
  <si>
    <t>TOTAL 
Accueil Individuel</t>
  </si>
  <si>
    <t>Taux de couverture accueil individuel (1)</t>
  </si>
  <si>
    <t>Nombre de places Eaje Psu</t>
  </si>
  <si>
    <t>Nombre de places Eaje Hors Psu (micro-crèches PAJE)</t>
  </si>
  <si>
    <t>Nb total de places en accueil collectif (2)</t>
  </si>
  <si>
    <t>Taux de couverture accueil collectif</t>
  </si>
  <si>
    <t>Scolarisation 2 ans</t>
  </si>
  <si>
    <t>Taux de couverture scolarisation</t>
  </si>
  <si>
    <t>Tx de couv accueli collectif + scolarisation</t>
  </si>
  <si>
    <t>Nombre total de places</t>
  </si>
  <si>
    <t>Taux de couverture (accueil individuel et collectif)</t>
  </si>
  <si>
    <t>x SEINE-SAINT-DENIS</t>
  </si>
  <si>
    <t>CAF 2019</t>
  </si>
  <si>
    <t>Nb d'enfants de - 3 ans (estimation haute CNAF)</t>
  </si>
  <si>
    <t>Total familles avec enfants</t>
  </si>
  <si>
    <t>Insee 2016</t>
  </si>
  <si>
    <t xml:space="preserve">Fam Couple avec enfant(s) </t>
  </si>
  <si>
    <t xml:space="preserve">Fam Monoparentales </t>
  </si>
  <si>
    <t xml:space="preserve">Détails Fam Mono Hommes avec enfant(s) </t>
  </si>
  <si>
    <t xml:space="preserve">Détails Fam Mono Femmes avec enfant(s) </t>
  </si>
  <si>
    <t>Nombre d'allocataires CAF</t>
  </si>
  <si>
    <t>Nombre d'allocataires avec enfants</t>
  </si>
  <si>
    <t>Total Nombre d'allocataires RSA</t>
  </si>
  <si>
    <t>couple - bénéficiaires du RSA ayant au moins 1 enfant de -3 ans à charge</t>
  </si>
  <si>
    <t>Famille monoparentale / Femme - bénéficiaires du RSA ayant au moins 1 enfant de -3 ans à charge</t>
  </si>
  <si>
    <t>Famille monoparentale / Homme - bénéficiaires du RSA ayant au moins 1 enfant de -3 ans à charge</t>
  </si>
  <si>
    <t>Enfants de moins de 3 ans BRSA</t>
  </si>
  <si>
    <t>.</t>
  </si>
  <si>
    <t>Contexte sociodémographique de la Seine-Saint-Denis</t>
  </si>
  <si>
    <t xml:space="preserve">Activité des assistant.es maternel.les en Seine-Saint-Denis </t>
  </si>
  <si>
    <t>AULNAY SOUS BOIS</t>
  </si>
  <si>
    <t>CLICHY SOUS BOIS</t>
  </si>
  <si>
    <t>EPINAY SUR SEINE</t>
  </si>
  <si>
    <t>GOURNAY SUR MARNE</t>
  </si>
  <si>
    <t>L ILE ST DENIS</t>
  </si>
  <si>
    <t>LE BLANC MESNIL</t>
  </si>
  <si>
    <t>LE PRE ST GERVAIS</t>
  </si>
  <si>
    <t>LIVRY GARGAN</t>
  </si>
  <si>
    <t>NEUILLY SUR MARNE</t>
  </si>
  <si>
    <t>NEUILLY PLAISANCE</t>
  </si>
  <si>
    <t>NOISY LE GRAND</t>
  </si>
  <si>
    <t>NOISY LE SEC</t>
  </si>
  <si>
    <t>LES PAVILLONS SOUS BOIS</t>
  </si>
  <si>
    <t>PIERREFITTE SUR SEINE</t>
  </si>
  <si>
    <t>ROSNY SOUS BOIS</t>
  </si>
  <si>
    <t>SAINT DENIS</t>
  </si>
  <si>
    <t>SAINT OUEN</t>
  </si>
  <si>
    <t>TREMBLAY EN FRANCE</t>
  </si>
  <si>
    <t>Nombre d'ASSMAT agréées actives</t>
  </si>
  <si>
    <t>Nombre d'ASSMAT n'ayant accueilli aucun enfant</t>
  </si>
  <si>
    <t>Intermat</t>
  </si>
  <si>
    <t>Sorties de la profession d'assistant.e maternel.le</t>
  </si>
  <si>
    <t>Taux d'inactivité totale des assistant.es maternel.les</t>
  </si>
  <si>
    <t>Source : Intermat</t>
  </si>
  <si>
    <t xml:space="preserve">Agréments refusés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</si>
</sst>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\ _€_-;\-* #,##0\ _€_-;_-* &quot;-&quot;??\ _€_-;_-@_-"/>
    <numFmt numFmtId="165" formatCode="0.0"/>
    <numFmt numFmtId="166" formatCode="0.0%"/>
    <numFmt numFmtId="167" formatCode="#,##0.0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Verdana"/>
      <family val="2"/>
    </font>
    <font>
      <sz val="10"/>
      <name val="Verdana"/>
      <family val="2"/>
    </font>
    <font>
      <sz val="10"/>
      <color rgb="FFFF0000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b/>
      <sz val="9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Verdana"/>
      <family val="2"/>
    </font>
    <font>
      <b/>
      <i/>
      <sz val="12"/>
      <name val="Verdana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75">
    <xf numFmtId="0" fontId="0" fillId="0" borderId="0" xfId="0"/>
    <xf numFmtId="0" fontId="0" fillId="2" borderId="1" xfId="0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Fill="1" applyBorder="1"/>
    <xf numFmtId="0" fontId="0" fillId="0" borderId="1" xfId="0" applyBorder="1"/>
    <xf numFmtId="0" fontId="1" fillId="0" borderId="0" xfId="0" applyFont="1"/>
    <xf numFmtId="0" fontId="4" fillId="0" borderId="1" xfId="0" applyFont="1" applyFill="1" applyBorder="1"/>
    <xf numFmtId="0" fontId="0" fillId="0" borderId="0" xfId="0" applyAlignment="1">
      <alignment horizontal="left"/>
    </xf>
    <xf numFmtId="0" fontId="0" fillId="0" borderId="0" xfId="0"/>
    <xf numFmtId="0" fontId="6" fillId="0" borderId="0" xfId="0" applyFont="1"/>
    <xf numFmtId="14" fontId="0" fillId="0" borderId="0" xfId="0" applyNumberFormat="1"/>
    <xf numFmtId="0" fontId="7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0" fillId="0" borderId="1" xfId="0" applyNumberFormat="1" applyFont="1" applyFill="1" applyBorder="1"/>
    <xf numFmtId="3" fontId="1" fillId="0" borderId="1" xfId="0" applyNumberFormat="1" applyFont="1" applyFill="1" applyBorder="1"/>
    <xf numFmtId="0" fontId="3" fillId="0" borderId="0" xfId="0" applyFont="1" applyBorder="1" applyAlignment="1">
      <alignment horizontal="center" vertical="center"/>
    </xf>
    <xf numFmtId="1" fontId="0" fillId="0" borderId="1" xfId="0" applyNumberFormat="1" applyBorder="1"/>
    <xf numFmtId="0" fontId="1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/>
    <xf numFmtId="2" fontId="0" fillId="0" borderId="1" xfId="0" applyNumberFormat="1" applyFont="1" applyFill="1" applyBorder="1"/>
    <xf numFmtId="0" fontId="0" fillId="0" borderId="0" xfId="0" applyFont="1" applyFill="1"/>
    <xf numFmtId="0" fontId="1" fillId="0" borderId="0" xfId="0" applyFont="1" applyFill="1"/>
    <xf numFmtId="0" fontId="8" fillId="0" borderId="1" xfId="0" applyFont="1" applyFill="1" applyBorder="1" applyAlignment="1">
      <alignment horizontal="center" wrapText="1"/>
    </xf>
    <xf numFmtId="9" fontId="0" fillId="0" borderId="0" xfId="1" applyFont="1"/>
    <xf numFmtId="9" fontId="0" fillId="0" borderId="1" xfId="1" applyFont="1" applyBorder="1"/>
    <xf numFmtId="9" fontId="1" fillId="0" borderId="1" xfId="1" applyFont="1" applyBorder="1"/>
    <xf numFmtId="0" fontId="2" fillId="0" borderId="1" xfId="0" applyFont="1" applyFill="1" applyBorder="1" applyAlignment="1">
      <alignment horizontal="center" wrapText="1"/>
    </xf>
    <xf numFmtId="0" fontId="8" fillId="0" borderId="0" xfId="0" applyFont="1"/>
    <xf numFmtId="0" fontId="0" fillId="0" borderId="1" xfId="0" applyBorder="1" applyAlignment="1">
      <alignment wrapText="1"/>
    </xf>
    <xf numFmtId="3" fontId="12" fillId="0" borderId="1" xfId="0" applyNumberFormat="1" applyFont="1" applyBorder="1" applyAlignment="1" applyProtection="1">
      <alignment vertical="center" wrapText="1"/>
    </xf>
    <xf numFmtId="164" fontId="9" fillId="0" borderId="1" xfId="2" applyNumberFormat="1" applyBorder="1"/>
    <xf numFmtId="0" fontId="13" fillId="0" borderId="1" xfId="0" applyFont="1" applyBorder="1" applyAlignment="1">
      <alignment wrapText="1"/>
    </xf>
    <xf numFmtId="165" fontId="0" fillId="0" borderId="1" xfId="0" applyNumberFormat="1" applyBorder="1"/>
    <xf numFmtId="0" fontId="10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3" fontId="19" fillId="3" borderId="7" xfId="0" applyNumberFormat="1" applyFont="1" applyFill="1" applyBorder="1" applyAlignment="1">
      <alignment horizontal="center" vertical="center" wrapText="1"/>
    </xf>
    <xf numFmtId="3" fontId="19" fillId="3" borderId="9" xfId="0" applyNumberFormat="1" applyFont="1" applyFill="1" applyBorder="1" applyAlignment="1">
      <alignment horizontal="center" vertical="center" wrapText="1"/>
    </xf>
    <xf numFmtId="3" fontId="19" fillId="3" borderId="10" xfId="0" applyNumberFormat="1" applyFont="1" applyFill="1" applyBorder="1" applyAlignment="1">
      <alignment horizontal="center" vertical="center" wrapText="1"/>
    </xf>
    <xf numFmtId="3" fontId="19" fillId="3" borderId="6" xfId="0" applyNumberFormat="1" applyFont="1" applyFill="1" applyBorder="1" applyAlignment="1">
      <alignment horizontal="center" vertical="center" wrapText="1"/>
    </xf>
    <xf numFmtId="3" fontId="19" fillId="3" borderId="11" xfId="0" applyNumberFormat="1" applyFont="1" applyFill="1" applyBorder="1" applyAlignment="1">
      <alignment horizontal="center" vertical="center" wrapText="1"/>
    </xf>
    <xf numFmtId="3" fontId="19" fillId="3" borderId="12" xfId="0" applyNumberFormat="1" applyFont="1" applyFill="1" applyBorder="1" applyAlignment="1">
      <alignment horizontal="center" vertical="center" wrapText="1"/>
    </xf>
    <xf numFmtId="3" fontId="19" fillId="3" borderId="13" xfId="0" applyNumberFormat="1" applyFont="1" applyFill="1" applyBorder="1" applyAlignment="1">
      <alignment horizontal="center" vertical="center" wrapText="1"/>
    </xf>
    <xf numFmtId="43" fontId="19" fillId="3" borderId="6" xfId="2" applyFont="1" applyFill="1" applyBorder="1" applyAlignment="1">
      <alignment horizontal="center" vertical="center" wrapText="1"/>
    </xf>
    <xf numFmtId="43" fontId="19" fillId="3" borderId="14" xfId="2" applyFont="1" applyFill="1" applyBorder="1" applyAlignment="1">
      <alignment horizontal="center" vertical="center" wrapText="1"/>
    </xf>
    <xf numFmtId="43" fontId="20" fillId="3" borderId="15" xfId="2" applyFont="1" applyFill="1" applyBorder="1" applyAlignment="1">
      <alignment horizontal="center" vertical="center" wrapText="1"/>
    </xf>
    <xf numFmtId="43" fontId="19" fillId="3" borderId="15" xfId="2" applyFont="1" applyFill="1" applyBorder="1" applyAlignment="1">
      <alignment horizontal="center" vertical="center" wrapText="1"/>
    </xf>
    <xf numFmtId="43" fontId="19" fillId="4" borderId="15" xfId="2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left" vertical="center"/>
    </xf>
    <xf numFmtId="0" fontId="19" fillId="5" borderId="17" xfId="0" applyFont="1" applyFill="1" applyBorder="1" applyAlignment="1">
      <alignment horizontal="left" vertical="center"/>
    </xf>
    <xf numFmtId="3" fontId="19" fillId="3" borderId="17" xfId="0" applyNumberFormat="1" applyFont="1" applyFill="1" applyBorder="1" applyAlignment="1">
      <alignment horizontal="center" vertical="center"/>
    </xf>
    <xf numFmtId="3" fontId="19" fillId="0" borderId="18" xfId="0" applyNumberFormat="1" applyFont="1" applyFill="1" applyBorder="1" applyAlignment="1">
      <alignment horizontal="center" vertical="center"/>
    </xf>
    <xf numFmtId="3" fontId="19" fillId="0" borderId="19" xfId="0" applyNumberFormat="1" applyFont="1" applyFill="1" applyBorder="1" applyAlignment="1">
      <alignment horizontal="center" vertical="center"/>
    </xf>
    <xf numFmtId="3" fontId="22" fillId="5" borderId="20" xfId="0" applyNumberFormat="1" applyFont="1" applyFill="1" applyBorder="1" applyAlignment="1">
      <alignment horizontal="center" vertical="center"/>
    </xf>
    <xf numFmtId="166" fontId="19" fillId="6" borderId="17" xfId="4" applyNumberFormat="1" applyFont="1" applyFill="1" applyBorder="1" applyAlignment="1">
      <alignment horizontal="center" vertical="center"/>
    </xf>
    <xf numFmtId="3" fontId="19" fillId="5" borderId="18" xfId="0" applyNumberFormat="1" applyFont="1" applyFill="1" applyBorder="1" applyAlignment="1">
      <alignment horizontal="center" vertical="center"/>
    </xf>
    <xf numFmtId="3" fontId="19" fillId="5" borderId="19" xfId="0" applyNumberFormat="1" applyFont="1" applyFill="1" applyBorder="1" applyAlignment="1">
      <alignment horizontal="center" vertical="center"/>
    </xf>
    <xf numFmtId="3" fontId="21" fillId="5" borderId="21" xfId="0" applyNumberFormat="1" applyFont="1" applyFill="1" applyBorder="1" applyAlignment="1">
      <alignment horizontal="center" vertical="center"/>
    </xf>
    <xf numFmtId="166" fontId="19" fillId="6" borderId="22" xfId="4" applyNumberFormat="1" applyFont="1" applyFill="1" applyBorder="1" applyAlignment="1">
      <alignment horizontal="center" vertical="center"/>
    </xf>
    <xf numFmtId="3" fontId="19" fillId="5" borderId="20" xfId="0" applyNumberFormat="1" applyFont="1" applyFill="1" applyBorder="1" applyAlignment="1">
      <alignment horizontal="center" vertical="center"/>
    </xf>
    <xf numFmtId="166" fontId="19" fillId="6" borderId="16" xfId="4" applyNumberFormat="1" applyFont="1" applyFill="1" applyBorder="1" applyAlignment="1">
      <alignment horizontal="center" vertical="center"/>
    </xf>
    <xf numFmtId="166" fontId="20" fillId="6" borderId="16" xfId="4" applyNumberFormat="1" applyFont="1" applyFill="1" applyBorder="1" applyAlignment="1">
      <alignment horizontal="center" vertical="center"/>
    </xf>
    <xf numFmtId="0" fontId="21" fillId="5" borderId="23" xfId="0" applyFont="1" applyFill="1" applyBorder="1" applyAlignment="1">
      <alignment horizontal="left" vertical="center"/>
    </xf>
    <xf numFmtId="0" fontId="19" fillId="5" borderId="24" xfId="0" applyFont="1" applyFill="1" applyBorder="1" applyAlignment="1">
      <alignment horizontal="left" vertical="center"/>
    </xf>
    <xf numFmtId="3" fontId="19" fillId="3" borderId="24" xfId="0" applyNumberFormat="1" applyFont="1" applyFill="1" applyBorder="1" applyAlignment="1">
      <alignment horizontal="center" vertical="center"/>
    </xf>
    <xf numFmtId="3" fontId="19" fillId="0" borderId="25" xfId="0" applyNumberFormat="1" applyFont="1" applyFill="1" applyBorder="1" applyAlignment="1">
      <alignment horizontal="center" vertical="center"/>
    </xf>
    <xf numFmtId="3" fontId="19" fillId="0" borderId="5" xfId="0" applyNumberFormat="1" applyFont="1" applyFill="1" applyBorder="1" applyAlignment="1">
      <alignment horizontal="center" vertical="center"/>
    </xf>
    <xf numFmtId="3" fontId="22" fillId="5" borderId="2" xfId="0" applyNumberFormat="1" applyFont="1" applyFill="1" applyBorder="1" applyAlignment="1">
      <alignment horizontal="center" vertical="center"/>
    </xf>
    <xf numFmtId="166" fontId="19" fillId="6" borderId="26" xfId="4" applyNumberFormat="1" applyFont="1" applyFill="1" applyBorder="1" applyAlignment="1">
      <alignment horizontal="center" vertical="center"/>
    </xf>
    <xf numFmtId="3" fontId="19" fillId="5" borderId="27" xfId="0" applyNumberFormat="1" applyFont="1" applyFill="1" applyBorder="1" applyAlignment="1">
      <alignment horizontal="center" vertical="center"/>
    </xf>
    <xf numFmtId="3" fontId="19" fillId="5" borderId="1" xfId="0" applyNumberFormat="1" applyFont="1" applyFill="1" applyBorder="1" applyAlignment="1">
      <alignment horizontal="center" vertical="center"/>
    </xf>
    <xf numFmtId="3" fontId="21" fillId="5" borderId="28" xfId="0" applyNumberFormat="1" applyFont="1" applyFill="1" applyBorder="1" applyAlignment="1">
      <alignment horizontal="center" vertical="center"/>
    </xf>
    <xf numFmtId="166" fontId="19" fillId="6" borderId="29" xfId="4" applyNumberFormat="1" applyFont="1" applyFill="1" applyBorder="1" applyAlignment="1">
      <alignment horizontal="center" vertical="center"/>
    </xf>
    <xf numFmtId="3" fontId="19" fillId="5" borderId="30" xfId="0" applyNumberFormat="1" applyFont="1" applyFill="1" applyBorder="1" applyAlignment="1">
      <alignment horizontal="center" vertical="center"/>
    </xf>
    <xf numFmtId="166" fontId="19" fillId="6" borderId="31" xfId="4" applyNumberFormat="1" applyFont="1" applyFill="1" applyBorder="1" applyAlignment="1">
      <alignment horizontal="center" vertical="center"/>
    </xf>
    <xf numFmtId="166" fontId="20" fillId="6" borderId="31" xfId="4" applyNumberFormat="1" applyFont="1" applyFill="1" applyBorder="1" applyAlignment="1">
      <alignment horizontal="center" vertical="center"/>
    </xf>
    <xf numFmtId="0" fontId="21" fillId="5" borderId="32" xfId="0" applyFont="1" applyFill="1" applyBorder="1" applyAlignment="1">
      <alignment horizontal="left" vertical="center"/>
    </xf>
    <xf numFmtId="0" fontId="19" fillId="5" borderId="33" xfId="0" applyFont="1" applyFill="1" applyBorder="1" applyAlignment="1">
      <alignment horizontal="left" vertical="center"/>
    </xf>
    <xf numFmtId="3" fontId="19" fillId="3" borderId="33" xfId="0" applyNumberFormat="1" applyFont="1" applyFill="1" applyBorder="1" applyAlignment="1">
      <alignment horizontal="center" vertical="center"/>
    </xf>
    <xf numFmtId="3" fontId="22" fillId="5" borderId="34" xfId="0" applyNumberFormat="1" applyFont="1" applyFill="1" applyBorder="1" applyAlignment="1">
      <alignment horizontal="center" vertical="center"/>
    </xf>
    <xf numFmtId="0" fontId="21" fillId="5" borderId="35" xfId="0" applyFont="1" applyFill="1" applyBorder="1" applyAlignment="1">
      <alignment horizontal="left" vertical="center"/>
    </xf>
    <xf numFmtId="0" fontId="19" fillId="5" borderId="36" xfId="0" applyFont="1" applyFill="1" applyBorder="1" applyAlignment="1">
      <alignment horizontal="left" vertical="center"/>
    </xf>
    <xf numFmtId="3" fontId="19" fillId="3" borderId="36" xfId="0" applyNumberFormat="1" applyFont="1" applyFill="1" applyBorder="1" applyAlignment="1">
      <alignment horizontal="center" vertical="center"/>
    </xf>
    <xf numFmtId="3" fontId="19" fillId="0" borderId="37" xfId="0" applyNumberFormat="1" applyFont="1" applyFill="1" applyBorder="1" applyAlignment="1">
      <alignment horizontal="center" vertical="center"/>
    </xf>
    <xf numFmtId="3" fontId="19" fillId="0" borderId="38" xfId="0" applyNumberFormat="1" applyFont="1" applyFill="1" applyBorder="1" applyAlignment="1">
      <alignment horizontal="center" vertical="center"/>
    </xf>
    <xf numFmtId="3" fontId="22" fillId="5" borderId="39" xfId="0" applyNumberFormat="1" applyFont="1" applyFill="1" applyBorder="1" applyAlignment="1">
      <alignment horizontal="center" vertical="center"/>
    </xf>
    <xf numFmtId="166" fontId="19" fillId="6" borderId="40" xfId="4" applyNumberFormat="1" applyFont="1" applyFill="1" applyBorder="1" applyAlignment="1">
      <alignment horizontal="center" vertical="center"/>
    </xf>
    <xf numFmtId="3" fontId="19" fillId="5" borderId="41" xfId="0" applyNumberFormat="1" applyFont="1" applyFill="1" applyBorder="1" applyAlignment="1">
      <alignment horizontal="center" vertical="center"/>
    </xf>
    <xf numFmtId="3" fontId="19" fillId="5" borderId="42" xfId="0" applyNumberFormat="1" applyFont="1" applyFill="1" applyBorder="1" applyAlignment="1">
      <alignment horizontal="center" vertical="center"/>
    </xf>
    <xf numFmtId="3" fontId="21" fillId="5" borderId="43" xfId="0" applyNumberFormat="1" applyFont="1" applyFill="1" applyBorder="1" applyAlignment="1">
      <alignment horizontal="center" vertical="center"/>
    </xf>
    <xf numFmtId="166" fontId="19" fillId="6" borderId="44" xfId="4" applyNumberFormat="1" applyFont="1" applyFill="1" applyBorder="1" applyAlignment="1">
      <alignment horizontal="center" vertical="center"/>
    </xf>
    <xf numFmtId="3" fontId="19" fillId="5" borderId="45" xfId="0" applyNumberFormat="1" applyFont="1" applyFill="1" applyBorder="1" applyAlignment="1">
      <alignment horizontal="center" vertical="center"/>
    </xf>
    <xf numFmtId="166" fontId="19" fillId="6" borderId="46" xfId="4" applyNumberFormat="1" applyFont="1" applyFill="1" applyBorder="1" applyAlignment="1">
      <alignment horizontal="center" vertical="center"/>
    </xf>
    <xf numFmtId="166" fontId="20" fillId="6" borderId="46" xfId="4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35" xfId="0" applyFill="1" applyBorder="1" applyProtection="1">
      <protection locked="0"/>
    </xf>
    <xf numFmtId="14" fontId="6" fillId="0" borderId="0" xfId="0" applyNumberFormat="1" applyFont="1"/>
    <xf numFmtId="0" fontId="0" fillId="0" borderId="0" xfId="0" applyFill="1"/>
    <xf numFmtId="164" fontId="0" fillId="0" borderId="1" xfId="0" applyNumberFormat="1" applyBorder="1"/>
    <xf numFmtId="0" fontId="1" fillId="0" borderId="1" xfId="0" applyFont="1" applyBorder="1" applyAlignment="1">
      <alignment wrapText="1"/>
    </xf>
    <xf numFmtId="167" fontId="11" fillId="0" borderId="0" xfId="5" applyNumberFormat="1" applyFont="1" applyFill="1" applyBorder="1" applyAlignment="1">
      <alignment horizontal="right" vertical="center"/>
    </xf>
    <xf numFmtId="165" fontId="11" fillId="0" borderId="0" xfId="3" applyNumberFormat="1" applyFont="1" applyBorder="1" applyAlignment="1">
      <alignment horizontal="right" vertical="center"/>
    </xf>
    <xf numFmtId="0" fontId="25" fillId="0" borderId="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/>
    <xf numFmtId="1" fontId="19" fillId="6" borderId="17" xfId="4" applyNumberFormat="1" applyFont="1" applyFill="1" applyBorder="1" applyAlignment="1">
      <alignment horizontal="center" vertical="center"/>
    </xf>
    <xf numFmtId="1" fontId="19" fillId="6" borderId="24" xfId="4" applyNumberFormat="1" applyFont="1" applyFill="1" applyBorder="1" applyAlignment="1">
      <alignment horizontal="center" vertical="center"/>
    </xf>
    <xf numFmtId="1" fontId="19" fillId="6" borderId="36" xfId="4" applyNumberFormat="1" applyFont="1" applyFill="1" applyBorder="1" applyAlignment="1">
      <alignment horizontal="center" vertical="center"/>
    </xf>
    <xf numFmtId="0" fontId="28" fillId="0" borderId="0" xfId="0" applyFont="1"/>
    <xf numFmtId="0" fontId="29" fillId="0" borderId="1" xfId="0" applyFont="1" applyFill="1" applyBorder="1"/>
    <xf numFmtId="0" fontId="8" fillId="0" borderId="1" xfId="0" applyFont="1" applyBorder="1"/>
    <xf numFmtId="1" fontId="8" fillId="0" borderId="1" xfId="0" applyNumberFormat="1" applyFont="1" applyBorder="1"/>
    <xf numFmtId="3" fontId="8" fillId="0" borderId="1" xfId="0" applyNumberFormat="1" applyFont="1" applyBorder="1"/>
    <xf numFmtId="165" fontId="8" fillId="0" borderId="1" xfId="0" applyNumberFormat="1" applyFont="1" applyBorder="1"/>
    <xf numFmtId="164" fontId="8" fillId="0" borderId="1" xfId="2" applyNumberFormat="1" applyFont="1" applyBorder="1"/>
    <xf numFmtId="164" fontId="8" fillId="0" borderId="1" xfId="0" applyNumberFormat="1" applyFont="1" applyBorder="1"/>
    <xf numFmtId="3" fontId="8" fillId="0" borderId="4" xfId="0" applyNumberFormat="1" applyFont="1" applyBorder="1"/>
    <xf numFmtId="0" fontId="30" fillId="0" borderId="7" xfId="0" applyFont="1" applyBorder="1" applyAlignment="1">
      <alignment vertical="center"/>
    </xf>
    <xf numFmtId="0" fontId="30" fillId="0" borderId="6" xfId="0" applyFont="1" applyBorder="1" applyAlignment="1">
      <alignment vertical="center"/>
    </xf>
    <xf numFmtId="3" fontId="15" fillId="3" borderId="7" xfId="0" applyNumberFormat="1" applyFont="1" applyFill="1" applyBorder="1" applyAlignment="1">
      <alignment horizontal="center" vertical="center"/>
    </xf>
    <xf numFmtId="3" fontId="15" fillId="5" borderId="8" xfId="0" applyNumberFormat="1" applyFont="1" applyFill="1" applyBorder="1" applyAlignment="1">
      <alignment horizontal="center" vertical="center"/>
    </xf>
    <xf numFmtId="166" fontId="15" fillId="6" borderId="6" xfId="4" applyNumberFormat="1" applyFont="1" applyFill="1" applyBorder="1" applyAlignment="1">
      <alignment horizontal="center" vertical="center"/>
    </xf>
    <xf numFmtId="3" fontId="15" fillId="5" borderId="47" xfId="0" applyNumberFormat="1" applyFont="1" applyFill="1" applyBorder="1" applyAlignment="1">
      <alignment horizontal="center" vertical="center"/>
    </xf>
    <xf numFmtId="3" fontId="15" fillId="5" borderId="10" xfId="0" applyNumberFormat="1" applyFont="1" applyFill="1" applyBorder="1" applyAlignment="1">
      <alignment horizontal="center" vertical="center"/>
    </xf>
    <xf numFmtId="3" fontId="15" fillId="5" borderId="48" xfId="0" applyNumberFormat="1" applyFont="1" applyFill="1" applyBorder="1" applyAlignment="1">
      <alignment horizontal="center" vertical="center"/>
    </xf>
    <xf numFmtId="166" fontId="31" fillId="6" borderId="6" xfId="4" applyNumberFormat="1" applyFont="1" applyFill="1" applyBorder="1" applyAlignment="1">
      <alignment horizontal="center" vertical="center"/>
    </xf>
    <xf numFmtId="166" fontId="15" fillId="6" borderId="16" xfId="4" applyNumberFormat="1" applyFont="1" applyFill="1" applyBorder="1" applyAlignment="1">
      <alignment horizontal="center" vertical="center"/>
    </xf>
    <xf numFmtId="0" fontId="32" fillId="0" borderId="1" xfId="0" applyFont="1" applyBorder="1"/>
    <xf numFmtId="0" fontId="32" fillId="0" borderId="0" xfId="0" applyFont="1"/>
    <xf numFmtId="0" fontId="33" fillId="2" borderId="1" xfId="0" applyFont="1" applyFill="1" applyBorder="1" applyProtection="1">
      <protection locked="0"/>
    </xf>
    <xf numFmtId="0" fontId="33" fillId="0" borderId="1" xfId="0" applyFont="1" applyFill="1" applyBorder="1"/>
    <xf numFmtId="0" fontId="8" fillId="0" borderId="1" xfId="0" applyFont="1" applyFill="1" applyBorder="1"/>
    <xf numFmtId="0" fontId="32" fillId="0" borderId="1" xfId="0" applyFont="1" applyFill="1" applyBorder="1"/>
    <xf numFmtId="2" fontId="32" fillId="0" borderId="1" xfId="0" applyNumberFormat="1" applyFont="1" applyFill="1" applyBorder="1"/>
    <xf numFmtId="0" fontId="0" fillId="0" borderId="1" xfId="0" applyBorder="1" applyProtection="1">
      <protection locked="0"/>
    </xf>
    <xf numFmtId="0" fontId="1" fillId="7" borderId="1" xfId="0" applyFont="1" applyFill="1" applyBorder="1"/>
    <xf numFmtId="0" fontId="0" fillId="7" borderId="1" xfId="0" applyFill="1" applyBorder="1" applyProtection="1">
      <protection locked="0"/>
    </xf>
    <xf numFmtId="20" fontId="0" fillId="0" borderId="0" xfId="0" applyNumberFormat="1"/>
    <xf numFmtId="0" fontId="34" fillId="7" borderId="1" xfId="0" applyFont="1" applyFill="1" applyBorder="1" applyAlignment="1">
      <alignment wrapText="1"/>
    </xf>
    <xf numFmtId="0" fontId="34" fillId="7" borderId="1" xfId="0" applyFont="1" applyFill="1" applyBorder="1" applyAlignment="1" applyProtection="1">
      <alignment horizontal="center" wrapText="1"/>
      <protection locked="0"/>
    </xf>
    <xf numFmtId="0" fontId="34" fillId="0" borderId="1" xfId="0" applyFont="1" applyFill="1" applyBorder="1" applyAlignment="1">
      <alignment wrapText="1"/>
    </xf>
    <xf numFmtId="0" fontId="34" fillId="0" borderId="1" xfId="0" applyFont="1" applyFill="1" applyBorder="1" applyAlignment="1" applyProtection="1">
      <alignment horizontal="center" wrapText="1"/>
      <protection locked="0"/>
    </xf>
    <xf numFmtId="9" fontId="0" fillId="0" borderId="1" xfId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5" fillId="2" borderId="1" xfId="0" applyFont="1" applyFill="1" applyBorder="1" applyProtection="1">
      <protection locked="0"/>
    </xf>
    <xf numFmtId="0" fontId="6" fillId="7" borderId="1" xfId="0" applyFont="1" applyFill="1" applyBorder="1"/>
    <xf numFmtId="0" fontId="35" fillId="7" borderId="1" xfId="0" applyFont="1" applyFill="1" applyBorder="1"/>
    <xf numFmtId="9" fontId="6" fillId="0" borderId="1" xfId="1" applyFont="1" applyFill="1" applyBorder="1" applyProtection="1">
      <protection locked="0"/>
    </xf>
    <xf numFmtId="0" fontId="35" fillId="0" borderId="1" xfId="0" applyFont="1" applyFill="1" applyBorder="1"/>
    <xf numFmtId="0" fontId="6" fillId="0" borderId="1" xfId="0" applyFont="1" applyFill="1" applyBorder="1" applyProtection="1">
      <protection locked="0"/>
    </xf>
    <xf numFmtId="0" fontId="6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166" fontId="15" fillId="6" borderId="23" xfId="4" applyNumberFormat="1" applyFont="1" applyFill="1" applyBorder="1" applyAlignment="1">
      <alignment horizontal="center" vertical="center"/>
    </xf>
    <xf numFmtId="166" fontId="15" fillId="6" borderId="35" xfId="4" applyNumberFormat="1" applyFont="1" applyFill="1" applyBorder="1" applyAlignment="1">
      <alignment horizontal="center" vertical="center"/>
    </xf>
    <xf numFmtId="1" fontId="0" fillId="8" borderId="1" xfId="0" applyNumberFormat="1" applyFill="1" applyBorder="1"/>
    <xf numFmtId="0" fontId="1" fillId="8" borderId="1" xfId="0" applyFont="1" applyFill="1" applyBorder="1"/>
    <xf numFmtId="0" fontId="0" fillId="8" borderId="1" xfId="0" applyFill="1" applyBorder="1" applyProtection="1">
      <protection locked="0"/>
    </xf>
    <xf numFmtId="9" fontId="0" fillId="8" borderId="1" xfId="1" applyFont="1" applyFill="1" applyBorder="1" applyProtection="1">
      <protection locked="0"/>
    </xf>
    <xf numFmtId="1" fontId="0" fillId="0" borderId="1" xfId="0" applyNumberFormat="1" applyFill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6">
    <cellStyle name="Milliers" xfId="2" builtinId="3"/>
    <cellStyle name="Normal" xfId="0" builtinId="0"/>
    <cellStyle name="Normal 2" xfId="3"/>
    <cellStyle name="normal_BMSDécembre_Mariages_2004" xfId="5"/>
    <cellStyle name="Pourcentage" xfId="1" builtinId="5"/>
    <cellStyle name="Pourcentage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 b="1"/>
              <a:t>Evolution du nombre d'assistant·es maternel·les agréé.es</a:t>
            </a:r>
          </a:p>
          <a:p>
            <a:pPr>
              <a:defRPr b="1"/>
            </a:pPr>
            <a:r>
              <a:rPr lang="fr-FR" b="1"/>
              <a:t>en Seine-Saint-Denis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'Evolution assmat'!$D$5:$O$5</c15:sqref>
                  </c15:fullRef>
                </c:ext>
              </c:extLst>
              <c:f>'Evolution assmat'!$I$5:$O$5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'Evolution assmat'!$D$47:$O$47</c15:sqref>
                  </c15:fullRef>
                </c:ext>
              </c:extLst>
              <c:f>'Evolution assmat'!$I$47:$O$47</c:f>
              <c:numCache>
                <c:formatCode>#,##0</c:formatCode>
                <c:ptCount val="7"/>
                <c:pt idx="0">
                  <c:v>5934</c:v>
                </c:pt>
                <c:pt idx="1">
                  <c:v>5723</c:v>
                </c:pt>
                <c:pt idx="2">
                  <c:v>5607</c:v>
                </c:pt>
                <c:pt idx="3">
                  <c:v>5344</c:v>
                </c:pt>
                <c:pt idx="4">
                  <c:v>5115</c:v>
                </c:pt>
                <c:pt idx="5">
                  <c:v>4829</c:v>
                </c:pt>
                <c:pt idx="6">
                  <c:v>4664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D3-4160-B989-FF50E2E3B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383656"/>
        <c:axId val="612383984"/>
      </c:lineChart>
      <c:catAx>
        <c:axId val="612383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12383984"/>
        <c:crosses val="autoZero"/>
        <c:auto val="1"/>
        <c:lblAlgn val="ctr"/>
        <c:lblOffset val="100"/>
        <c:noMultiLvlLbl val="0"/>
      </c:catAx>
      <c:valAx>
        <c:axId val="612383984"/>
        <c:scaling>
          <c:orientation val="minMax"/>
          <c:min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12383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935182</xdr:colOff>
      <xdr:row>49</xdr:row>
      <xdr:rowOff>140123</xdr:rowOff>
    </xdr:from>
    <xdr:to>
      <xdr:col>7</xdr:col>
      <xdr:colOff>442633</xdr:colOff>
      <xdr:row>67</xdr:row>
      <xdr:rowOff>116590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244928</xdr:colOff>
      <xdr:row>53</xdr:row>
      <xdr:rowOff>163286</xdr:rowOff>
    </xdr:from>
    <xdr:to>
      <xdr:col>16</xdr:col>
      <xdr:colOff>870857</xdr:colOff>
      <xdr:row>63</xdr:row>
      <xdr:rowOff>0</xdr:rowOff>
    </xdr:to>
    <xdr:sp macro="" textlink="">
      <xdr:nvSpPr>
        <xdr:cNvPr id="3" name="ZoneTexte 2"/>
        <xdr:cNvSpPr txBox="1"/>
      </xdr:nvSpPr>
      <xdr:spPr>
        <a:xfrm>
          <a:off x="9361714" y="10790465"/>
          <a:ext cx="6721929" cy="17417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/>
            <a:t>A retenir</a:t>
          </a:r>
        </a:p>
        <a:p>
          <a:endParaRPr lang="fr-FR" sz="1400"/>
        </a:p>
        <a:p>
          <a:r>
            <a:rPr lang="fr-FR" sz="1400"/>
            <a:t>- Une baisse constante d'assistant.es</a:t>
          </a:r>
          <a:r>
            <a:rPr lang="fr-FR" sz="1400" baseline="0"/>
            <a:t> maternel.les agréé.es depuis 10 ans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Un solde d'assistant.es maternel.les négatif (plus de sorties que d'entrées dans la profession)</a:t>
          </a:r>
          <a:endParaRPr lang="fr-FR" sz="1400" baseline="0"/>
        </a:p>
        <a:p>
          <a:r>
            <a:rPr lang="fr-FR" sz="1400" baseline="0"/>
            <a:t>- 2 enfants accueillis en moyenne par assistant.e maternel.le</a:t>
          </a:r>
        </a:p>
        <a:p>
          <a:r>
            <a:rPr lang="fr-FR" sz="1400" baseline="0"/>
            <a:t>- 26 % des assistant.es maternel.les agréé.es inactives (aucun accueil) en 2021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view="pageLayout" zoomScale="40" zoomScaleNormal="70" zoomScalePageLayoutView="40" workbookViewId="0">
      <selection activeCell="A5" sqref="A5"/>
    </sheetView>
  </sheetViews>
  <sheetFormatPr baseColWidth="10" defaultRowHeight="15" x14ac:dyDescent="0.25"/>
  <cols>
    <col min="1" max="1" width="16.5703125" bestFit="1" customWidth="1"/>
    <col min="2" max="2" width="35.85546875" customWidth="1"/>
    <col min="3" max="3" width="24.140625" customWidth="1"/>
    <col min="4" max="4" width="15" bestFit="1" customWidth="1"/>
    <col min="5" max="5" width="22.28515625" style="8" bestFit="1" customWidth="1"/>
    <col min="6" max="6" width="14.85546875" style="8" customWidth="1"/>
    <col min="7" max="7" width="14.140625" style="8" customWidth="1"/>
    <col min="8" max="8" width="22.85546875" style="8" bestFit="1" customWidth="1"/>
    <col min="9" max="9" width="17" style="8" customWidth="1"/>
    <col min="10" max="10" width="18.5703125" style="8" bestFit="1" customWidth="1"/>
    <col min="11" max="11" width="22.42578125" style="8" customWidth="1"/>
    <col min="12" max="12" width="22.85546875" style="8" customWidth="1"/>
    <col min="13" max="13" width="4" style="8" customWidth="1"/>
    <col min="14" max="16" width="20.85546875" style="8" customWidth="1"/>
    <col min="17" max="19" width="17.85546875" style="8" customWidth="1"/>
    <col min="20" max="20" width="20.85546875" style="8" customWidth="1"/>
    <col min="21" max="21" width="38.42578125" customWidth="1"/>
  </cols>
  <sheetData>
    <row r="1" spans="1:20" ht="21" x14ac:dyDescent="0.35">
      <c r="A1" s="107"/>
      <c r="C1" s="8"/>
      <c r="E1" s="10"/>
    </row>
    <row r="2" spans="1:20" ht="18.75" x14ac:dyDescent="0.3">
      <c r="A2" s="31" t="s">
        <v>140</v>
      </c>
      <c r="C2" s="8"/>
    </row>
    <row r="3" spans="1:20" x14ac:dyDescent="0.25">
      <c r="A3" s="8"/>
      <c r="C3" s="8"/>
    </row>
    <row r="4" spans="1:20" ht="26.25" x14ac:dyDescent="0.25">
      <c r="A4" s="32"/>
      <c r="B4" s="4"/>
      <c r="C4" s="32"/>
      <c r="D4" s="35" t="s">
        <v>105</v>
      </c>
      <c r="E4" s="35" t="s">
        <v>99</v>
      </c>
      <c r="F4" s="35" t="s">
        <v>101</v>
      </c>
      <c r="G4" s="35" t="s">
        <v>103</v>
      </c>
      <c r="H4" s="35" t="s">
        <v>127</v>
      </c>
      <c r="I4" s="35" t="s">
        <v>127</v>
      </c>
      <c r="J4" s="35" t="s">
        <v>127</v>
      </c>
      <c r="K4" s="35" t="s">
        <v>127</v>
      </c>
      <c r="L4" s="35" t="s">
        <v>127</v>
      </c>
      <c r="N4" s="35" t="s">
        <v>124</v>
      </c>
      <c r="O4" s="35" t="s">
        <v>124</v>
      </c>
      <c r="P4" s="35" t="s">
        <v>124</v>
      </c>
      <c r="Q4" s="35" t="s">
        <v>124</v>
      </c>
      <c r="R4" s="35" t="s">
        <v>124</v>
      </c>
      <c r="S4" s="35" t="s">
        <v>124</v>
      </c>
      <c r="T4" s="35" t="s">
        <v>124</v>
      </c>
    </row>
    <row r="5" spans="1:20" ht="89.25" x14ac:dyDescent="0.25">
      <c r="A5" s="20" t="s">
        <v>75</v>
      </c>
      <c r="B5" s="20" t="s">
        <v>88</v>
      </c>
      <c r="C5" s="20" t="s">
        <v>50</v>
      </c>
      <c r="D5" s="37" t="s">
        <v>98</v>
      </c>
      <c r="E5" s="37" t="s">
        <v>100</v>
      </c>
      <c r="F5" s="37" t="s">
        <v>102</v>
      </c>
      <c r="G5" s="37" t="s">
        <v>104</v>
      </c>
      <c r="H5" s="37" t="s">
        <v>128</v>
      </c>
      <c r="I5" s="37" t="s">
        <v>129</v>
      </c>
      <c r="J5" s="37" t="s">
        <v>126</v>
      </c>
      <c r="K5" s="37" t="s">
        <v>130</v>
      </c>
      <c r="L5" s="37" t="s">
        <v>131</v>
      </c>
      <c r="N5" s="110" t="s">
        <v>132</v>
      </c>
      <c r="O5" s="110" t="s">
        <v>133</v>
      </c>
      <c r="P5" s="110" t="s">
        <v>134</v>
      </c>
      <c r="Q5" s="113" t="s">
        <v>135</v>
      </c>
      <c r="R5" s="113" t="s">
        <v>136</v>
      </c>
      <c r="S5" s="113" t="s">
        <v>137</v>
      </c>
      <c r="T5" s="114" t="s">
        <v>138</v>
      </c>
    </row>
    <row r="6" spans="1:20" x14ac:dyDescent="0.25">
      <c r="A6" s="18" t="s">
        <v>31</v>
      </c>
      <c r="B6" s="18" t="s">
        <v>51</v>
      </c>
      <c r="C6" s="6" t="s">
        <v>0</v>
      </c>
      <c r="D6" s="33">
        <v>1458</v>
      </c>
      <c r="E6" s="33">
        <v>89139</v>
      </c>
      <c r="F6" s="33">
        <v>4442.508643948875</v>
      </c>
      <c r="G6" s="36">
        <v>44</v>
      </c>
      <c r="H6" s="34">
        <v>9939.4756692905376</v>
      </c>
      <c r="I6" s="34">
        <v>4913.2986115804852</v>
      </c>
      <c r="J6" s="109">
        <v>14852.774280871023</v>
      </c>
      <c r="K6" s="34">
        <v>858.51874312359132</v>
      </c>
      <c r="L6" s="34">
        <v>4054.7798684568938</v>
      </c>
      <c r="N6" s="4">
        <v>22991</v>
      </c>
      <c r="O6" s="4">
        <v>10732</v>
      </c>
      <c r="P6" s="4">
        <v>7187</v>
      </c>
      <c r="Q6" s="4">
        <v>391</v>
      </c>
      <c r="R6" s="4">
        <v>468</v>
      </c>
      <c r="S6" s="4">
        <v>3</v>
      </c>
      <c r="T6" s="115">
        <v>965</v>
      </c>
    </row>
    <row r="7" spans="1:20" x14ac:dyDescent="0.25">
      <c r="A7" s="18" t="s">
        <v>28</v>
      </c>
      <c r="B7" s="18" t="s">
        <v>52</v>
      </c>
      <c r="C7" s="6" t="s">
        <v>32</v>
      </c>
      <c r="D7" s="33">
        <v>1406</v>
      </c>
      <c r="E7" s="33">
        <v>87379</v>
      </c>
      <c r="F7" s="33">
        <v>4053.3341043570508</v>
      </c>
      <c r="G7" s="36">
        <v>27</v>
      </c>
      <c r="H7" s="34">
        <v>11305.100062772386</v>
      </c>
      <c r="I7" s="34">
        <v>4719.6767592786182</v>
      </c>
      <c r="J7" s="109">
        <v>16024.776822051004</v>
      </c>
      <c r="K7" s="34">
        <v>716.21232675422436</v>
      </c>
      <c r="L7" s="34">
        <v>4003.4644325243935</v>
      </c>
      <c r="N7" s="4">
        <v>17899</v>
      </c>
      <c r="O7" s="4">
        <v>11053</v>
      </c>
      <c r="P7" s="4">
        <v>4145</v>
      </c>
      <c r="Q7" s="4">
        <v>250</v>
      </c>
      <c r="R7" s="4">
        <v>363</v>
      </c>
      <c r="S7" s="4">
        <v>7</v>
      </c>
      <c r="T7" s="115">
        <v>686</v>
      </c>
    </row>
    <row r="8" spans="1:20" x14ac:dyDescent="0.25">
      <c r="A8" s="18" t="s">
        <v>29</v>
      </c>
      <c r="B8" s="18" t="s">
        <v>53</v>
      </c>
      <c r="C8" s="6" t="s">
        <v>1</v>
      </c>
      <c r="D8" s="33">
        <v>577</v>
      </c>
      <c r="E8" s="33">
        <v>36166</v>
      </c>
      <c r="F8" s="33">
        <v>1508.9562101363601</v>
      </c>
      <c r="G8" s="36">
        <v>29</v>
      </c>
      <c r="H8" s="34">
        <v>4136.4975732099401</v>
      </c>
      <c r="I8" s="34">
        <v>2132.5326176386566</v>
      </c>
      <c r="J8" s="109">
        <v>6269.0301908485962</v>
      </c>
      <c r="K8" s="34">
        <v>333.21337779217112</v>
      </c>
      <c r="L8" s="34">
        <v>1799.3192398464855</v>
      </c>
      <c r="N8" s="4">
        <v>8394</v>
      </c>
      <c r="O8" s="4">
        <v>4292</v>
      </c>
      <c r="P8" s="4">
        <v>1931</v>
      </c>
      <c r="Q8" s="4">
        <v>83</v>
      </c>
      <c r="R8" s="4">
        <v>119</v>
      </c>
      <c r="S8" s="4">
        <v>2</v>
      </c>
      <c r="T8" s="115">
        <v>229</v>
      </c>
    </row>
    <row r="9" spans="1:20" x14ac:dyDescent="0.25">
      <c r="A9" s="18" t="s">
        <v>29</v>
      </c>
      <c r="B9" s="18" t="s">
        <v>54</v>
      </c>
      <c r="C9" s="6" t="s">
        <v>2</v>
      </c>
      <c r="D9" s="33">
        <v>877</v>
      </c>
      <c r="E9" s="33">
        <v>54528</v>
      </c>
      <c r="F9" s="33">
        <v>2798.9507408104319</v>
      </c>
      <c r="G9" s="36">
        <v>36</v>
      </c>
      <c r="H9" s="34">
        <v>6492.9154617510285</v>
      </c>
      <c r="I9" s="34">
        <v>3364.9199546977993</v>
      </c>
      <c r="J9" s="109">
        <v>9857.8354164488283</v>
      </c>
      <c r="K9" s="34">
        <v>362.41854286486216</v>
      </c>
      <c r="L9" s="34">
        <v>3002.5014118329373</v>
      </c>
      <c r="N9" s="4">
        <v>13392</v>
      </c>
      <c r="O9" s="4">
        <v>7375</v>
      </c>
      <c r="P9" s="4">
        <v>3223</v>
      </c>
      <c r="Q9" s="4">
        <v>194</v>
      </c>
      <c r="R9" s="4">
        <v>267</v>
      </c>
      <c r="S9" s="4">
        <v>3</v>
      </c>
      <c r="T9" s="115">
        <v>529</v>
      </c>
    </row>
    <row r="10" spans="1:20" x14ac:dyDescent="0.25">
      <c r="A10" s="18" t="s">
        <v>29</v>
      </c>
      <c r="B10" s="18" t="s">
        <v>55</v>
      </c>
      <c r="C10" s="6" t="s">
        <v>3</v>
      </c>
      <c r="D10" s="33">
        <v>1047</v>
      </c>
      <c r="E10" s="33">
        <v>54746</v>
      </c>
      <c r="F10" s="33">
        <v>2565.9520392136951</v>
      </c>
      <c r="G10" s="36">
        <v>33</v>
      </c>
      <c r="H10" s="34">
        <v>6942.7540148267963</v>
      </c>
      <c r="I10" s="34">
        <v>3085.1586103815862</v>
      </c>
      <c r="J10" s="109">
        <v>10027.912625208382</v>
      </c>
      <c r="K10" s="34">
        <v>407.3819370547086</v>
      </c>
      <c r="L10" s="34">
        <v>2677.7766733268777</v>
      </c>
      <c r="N10" s="4">
        <v>12650</v>
      </c>
      <c r="O10" s="4">
        <v>7513</v>
      </c>
      <c r="P10" s="4">
        <v>3243</v>
      </c>
      <c r="Q10" s="4">
        <v>228</v>
      </c>
      <c r="R10" s="4">
        <v>294</v>
      </c>
      <c r="S10" s="4">
        <v>11</v>
      </c>
      <c r="T10" s="115">
        <v>592</v>
      </c>
    </row>
    <row r="11" spans="1:20" x14ac:dyDescent="0.25">
      <c r="A11" s="18" t="s">
        <v>30</v>
      </c>
      <c r="B11" s="18" t="s">
        <v>61</v>
      </c>
      <c r="C11" s="6" t="s">
        <v>33</v>
      </c>
      <c r="D11" s="33">
        <v>479</v>
      </c>
      <c r="E11" s="33">
        <v>28874</v>
      </c>
      <c r="F11" s="33">
        <v>1664.2628407800919</v>
      </c>
      <c r="G11" s="36">
        <v>43</v>
      </c>
      <c r="H11" s="34">
        <v>3984.4092630410919</v>
      </c>
      <c r="I11" s="34">
        <v>1617.3385936414697</v>
      </c>
      <c r="J11" s="109">
        <v>5601.7478566825612</v>
      </c>
      <c r="K11" s="34">
        <v>258.75624964500673</v>
      </c>
      <c r="L11" s="34">
        <v>1358.5823439964629</v>
      </c>
      <c r="N11" s="4">
        <v>6863</v>
      </c>
      <c r="O11" s="4">
        <v>4455</v>
      </c>
      <c r="P11" s="4">
        <v>2119</v>
      </c>
      <c r="Q11" s="4">
        <v>156</v>
      </c>
      <c r="R11" s="4">
        <v>211</v>
      </c>
      <c r="S11" s="4">
        <v>1</v>
      </c>
      <c r="T11" s="115">
        <v>420</v>
      </c>
    </row>
    <row r="12" spans="1:20" x14ac:dyDescent="0.25">
      <c r="A12" s="18" t="s">
        <v>30</v>
      </c>
      <c r="B12" s="18" t="s">
        <v>61</v>
      </c>
      <c r="C12" s="4" t="s">
        <v>4</v>
      </c>
      <c r="D12" s="33">
        <v>56</v>
      </c>
      <c r="E12" s="33">
        <v>4963</v>
      </c>
      <c r="F12" s="33">
        <v>172.12704615148311</v>
      </c>
      <c r="G12" s="36">
        <v>6</v>
      </c>
      <c r="H12" s="34">
        <v>657.76112914624662</v>
      </c>
      <c r="I12" s="34">
        <v>150.84756083984016</v>
      </c>
      <c r="J12" s="109">
        <v>808.6086899860868</v>
      </c>
      <c r="K12" s="34">
        <v>35.20169715373121</v>
      </c>
      <c r="L12" s="34">
        <v>115.64586368610895</v>
      </c>
      <c r="N12" s="4">
        <v>627</v>
      </c>
      <c r="O12" s="4">
        <v>487</v>
      </c>
      <c r="P12" s="4">
        <v>75</v>
      </c>
      <c r="Q12" s="4">
        <v>8</v>
      </c>
      <c r="R12" s="4">
        <v>4</v>
      </c>
      <c r="S12" s="4" t="s">
        <v>139</v>
      </c>
      <c r="T12" s="115">
        <v>16</v>
      </c>
    </row>
    <row r="13" spans="1:20" x14ac:dyDescent="0.25">
      <c r="A13" s="18" t="s">
        <v>28</v>
      </c>
      <c r="B13" s="18" t="s">
        <v>56</v>
      </c>
      <c r="C13" s="6" t="s">
        <v>5</v>
      </c>
      <c r="D13" s="33">
        <v>1249</v>
      </c>
      <c r="E13" s="33">
        <v>72658</v>
      </c>
      <c r="F13" s="33">
        <v>3574.4281989721435</v>
      </c>
      <c r="G13" s="36">
        <v>29</v>
      </c>
      <c r="H13" s="34">
        <v>9332.7786986304982</v>
      </c>
      <c r="I13" s="34">
        <v>3636.5751492910331</v>
      </c>
      <c r="J13" s="109">
        <v>12969.353847921531</v>
      </c>
      <c r="K13" s="34">
        <v>504.29321979696721</v>
      </c>
      <c r="L13" s="34">
        <v>3132.2819294940659</v>
      </c>
      <c r="N13" s="4">
        <v>15996</v>
      </c>
      <c r="O13" s="4">
        <v>9521</v>
      </c>
      <c r="P13" s="4">
        <v>4186</v>
      </c>
      <c r="Q13" s="4">
        <v>283</v>
      </c>
      <c r="R13" s="4">
        <v>294</v>
      </c>
      <c r="S13" s="4">
        <v>5</v>
      </c>
      <c r="T13" s="115">
        <v>660</v>
      </c>
    </row>
    <row r="14" spans="1:20" x14ac:dyDescent="0.25">
      <c r="A14" s="18" t="s">
        <v>28</v>
      </c>
      <c r="B14" s="18" t="s">
        <v>59</v>
      </c>
      <c r="C14" s="6" t="s">
        <v>6</v>
      </c>
      <c r="D14" s="33">
        <v>219</v>
      </c>
      <c r="E14" s="33">
        <v>11113</v>
      </c>
      <c r="F14" s="33">
        <v>649.39219038070507</v>
      </c>
      <c r="G14" s="36">
        <v>32</v>
      </c>
      <c r="H14" s="34">
        <v>1355.6241078165342</v>
      </c>
      <c r="I14" s="34">
        <v>710.09355142468473</v>
      </c>
      <c r="J14" s="109">
        <v>2065.7176592412188</v>
      </c>
      <c r="K14" s="34">
        <v>76.273843893729094</v>
      </c>
      <c r="L14" s="34">
        <v>633.81970753095561</v>
      </c>
      <c r="N14" s="4">
        <v>2618</v>
      </c>
      <c r="O14" s="4">
        <v>1611</v>
      </c>
      <c r="P14" s="4">
        <v>630</v>
      </c>
      <c r="Q14" s="4">
        <v>39</v>
      </c>
      <c r="R14" s="4">
        <v>59</v>
      </c>
      <c r="S14" s="4" t="s">
        <v>139</v>
      </c>
      <c r="T14" s="115">
        <v>113</v>
      </c>
    </row>
    <row r="15" spans="1:20" x14ac:dyDescent="0.25">
      <c r="A15" s="18" t="s">
        <v>31</v>
      </c>
      <c r="B15" s="18" t="s">
        <v>57</v>
      </c>
      <c r="C15" s="6" t="s">
        <v>34</v>
      </c>
      <c r="D15" s="33">
        <v>961</v>
      </c>
      <c r="E15" s="33">
        <v>54768</v>
      </c>
      <c r="F15" s="33">
        <v>2869.969114951884</v>
      </c>
      <c r="G15" s="36">
        <v>32</v>
      </c>
      <c r="H15" s="34">
        <v>6968.6791602474168</v>
      </c>
      <c r="I15" s="34">
        <v>3258.1459738703102</v>
      </c>
      <c r="J15" s="109">
        <v>10226.825134117727</v>
      </c>
      <c r="K15" s="34">
        <v>459.80985293863193</v>
      </c>
      <c r="L15" s="34">
        <v>2798.3361209316781</v>
      </c>
      <c r="N15" s="4">
        <v>12473</v>
      </c>
      <c r="O15" s="4">
        <v>7359</v>
      </c>
      <c r="P15" s="4">
        <v>2773</v>
      </c>
      <c r="Q15" s="4">
        <v>169</v>
      </c>
      <c r="R15" s="4">
        <v>229</v>
      </c>
      <c r="S15" s="4">
        <v>1</v>
      </c>
      <c r="T15" s="115">
        <v>451</v>
      </c>
    </row>
    <row r="16" spans="1:20" x14ac:dyDescent="0.25">
      <c r="A16" s="18" t="s">
        <v>30</v>
      </c>
      <c r="B16" s="18" t="s">
        <v>63</v>
      </c>
      <c r="C16" s="4" t="s">
        <v>7</v>
      </c>
      <c r="D16" s="33">
        <v>580</v>
      </c>
      <c r="E16" s="33">
        <v>39860</v>
      </c>
      <c r="F16" s="33">
        <v>1737.6751767269329</v>
      </c>
      <c r="G16" s="36">
        <v>18</v>
      </c>
      <c r="H16" s="34">
        <v>5281.3737576157573</v>
      </c>
      <c r="I16" s="34">
        <v>1971.4729561535503</v>
      </c>
      <c r="J16" s="109">
        <v>7252.8467137693078</v>
      </c>
      <c r="K16" s="34">
        <v>271.48070559516401</v>
      </c>
      <c r="L16" s="34">
        <v>1699.9922505583863</v>
      </c>
      <c r="N16" s="4">
        <v>7395</v>
      </c>
      <c r="O16" s="4">
        <v>5030</v>
      </c>
      <c r="P16" s="4">
        <v>1313</v>
      </c>
      <c r="Q16" s="4">
        <v>76</v>
      </c>
      <c r="R16" s="4">
        <v>123</v>
      </c>
      <c r="S16" s="4">
        <v>1</v>
      </c>
      <c r="T16" s="115">
        <v>226</v>
      </c>
    </row>
    <row r="17" spans="1:20" x14ac:dyDescent="0.25">
      <c r="A17" s="18" t="s">
        <v>30</v>
      </c>
      <c r="B17" s="18" t="s">
        <v>64</v>
      </c>
      <c r="C17" s="4" t="s">
        <v>35</v>
      </c>
      <c r="D17" s="33">
        <v>69</v>
      </c>
      <c r="E17" s="33">
        <v>6905</v>
      </c>
      <c r="F17" s="33">
        <v>217.71474265774918</v>
      </c>
      <c r="G17" s="36">
        <v>6</v>
      </c>
      <c r="H17" s="34">
        <v>957.62721721430603</v>
      </c>
      <c r="I17" s="34">
        <v>264.34501308519901</v>
      </c>
      <c r="J17" s="109">
        <v>1221.9722302995051</v>
      </c>
      <c r="K17" s="34">
        <v>54.864059319569613</v>
      </c>
      <c r="L17" s="34">
        <v>209.48095376562941</v>
      </c>
      <c r="N17" s="4">
        <v>1005</v>
      </c>
      <c r="O17" s="4">
        <v>746</v>
      </c>
      <c r="P17" s="4">
        <v>90</v>
      </c>
      <c r="Q17" s="4">
        <v>4</v>
      </c>
      <c r="R17" s="4">
        <v>8</v>
      </c>
      <c r="S17" s="4" t="s">
        <v>139</v>
      </c>
      <c r="T17" s="115">
        <v>15</v>
      </c>
    </row>
    <row r="18" spans="1:20" x14ac:dyDescent="0.25">
      <c r="A18" s="18" t="s">
        <v>31</v>
      </c>
      <c r="B18" s="18" t="s">
        <v>58</v>
      </c>
      <c r="C18" s="6" t="s">
        <v>8</v>
      </c>
      <c r="D18" s="33">
        <v>729</v>
      </c>
      <c r="E18" s="33">
        <v>45181</v>
      </c>
      <c r="F18" s="33">
        <v>2111.305022142913</v>
      </c>
      <c r="G18" s="36">
        <v>42</v>
      </c>
      <c r="H18" s="34">
        <v>5424.192173774185</v>
      </c>
      <c r="I18" s="34">
        <v>2461.4451167231896</v>
      </c>
      <c r="J18" s="109">
        <v>7885.6372904973741</v>
      </c>
      <c r="K18" s="34">
        <v>371.26536975863218</v>
      </c>
      <c r="L18" s="34">
        <v>2090.1797469645576</v>
      </c>
      <c r="N18" s="4">
        <v>10759</v>
      </c>
      <c r="O18" s="4">
        <v>5719</v>
      </c>
      <c r="P18" s="4">
        <v>2848</v>
      </c>
      <c r="Q18" s="4">
        <v>148</v>
      </c>
      <c r="R18" s="4">
        <v>202</v>
      </c>
      <c r="S18" s="4">
        <v>3</v>
      </c>
      <c r="T18" s="115">
        <v>386</v>
      </c>
    </row>
    <row r="19" spans="1:20" x14ac:dyDescent="0.25">
      <c r="A19" s="18" t="s">
        <v>28</v>
      </c>
      <c r="B19" s="18" t="s">
        <v>59</v>
      </c>
      <c r="C19" s="6" t="s">
        <v>36</v>
      </c>
      <c r="D19" s="33">
        <v>1022</v>
      </c>
      <c r="E19" s="33">
        <v>57664</v>
      </c>
      <c r="F19" s="33">
        <v>2970.1321331603967</v>
      </c>
      <c r="G19" s="36">
        <v>32</v>
      </c>
      <c r="H19" s="34">
        <v>7629.0201977549723</v>
      </c>
      <c r="I19" s="34">
        <v>3283.3355693412032</v>
      </c>
      <c r="J19" s="109">
        <v>10912.355767096175</v>
      </c>
      <c r="K19" s="34">
        <v>413.43833201343671</v>
      </c>
      <c r="L19" s="34">
        <v>2869.8972373277666</v>
      </c>
      <c r="N19" s="4">
        <v>11834</v>
      </c>
      <c r="O19" s="4">
        <v>7716</v>
      </c>
      <c r="P19" s="4">
        <v>2673</v>
      </c>
      <c r="Q19" s="4">
        <v>203</v>
      </c>
      <c r="R19" s="4">
        <v>233</v>
      </c>
      <c r="S19" s="4">
        <v>4</v>
      </c>
      <c r="T19" s="115">
        <v>493</v>
      </c>
    </row>
    <row r="20" spans="1:20" x14ac:dyDescent="0.25">
      <c r="A20" s="18" t="s">
        <v>28</v>
      </c>
      <c r="B20" s="18" t="s">
        <v>59</v>
      </c>
      <c r="C20" s="6" t="s">
        <v>9</v>
      </c>
      <c r="D20" s="33">
        <v>304</v>
      </c>
      <c r="E20" s="33">
        <v>15948</v>
      </c>
      <c r="F20" s="33">
        <v>894.13964236765901</v>
      </c>
      <c r="G20" s="36">
        <v>31</v>
      </c>
      <c r="H20" s="34">
        <v>2058.8737579737549</v>
      </c>
      <c r="I20" s="34">
        <v>871.23160057739756</v>
      </c>
      <c r="J20" s="109">
        <v>2930.1053585511527</v>
      </c>
      <c r="K20" s="34">
        <v>163.99315814668455</v>
      </c>
      <c r="L20" s="34">
        <v>707.23844243071301</v>
      </c>
      <c r="N20" s="4">
        <v>3468</v>
      </c>
      <c r="O20" s="4">
        <v>2082</v>
      </c>
      <c r="P20" s="4">
        <v>718</v>
      </c>
      <c r="Q20" s="4">
        <v>41</v>
      </c>
      <c r="R20" s="4">
        <v>51</v>
      </c>
      <c r="S20" s="4" t="s">
        <v>139</v>
      </c>
      <c r="T20" s="115">
        <v>104</v>
      </c>
    </row>
    <row r="21" spans="1:20" x14ac:dyDescent="0.25">
      <c r="A21" s="18" t="s">
        <v>29</v>
      </c>
      <c r="B21" s="18" t="s">
        <v>53</v>
      </c>
      <c r="C21" s="6" t="s">
        <v>37</v>
      </c>
      <c r="D21" s="33">
        <v>232</v>
      </c>
      <c r="E21" s="33">
        <v>17423</v>
      </c>
      <c r="F21" s="33">
        <v>675.36109128808152</v>
      </c>
      <c r="G21" s="36">
        <v>23</v>
      </c>
      <c r="H21" s="34">
        <v>1922.6553011043759</v>
      </c>
      <c r="I21" s="34">
        <v>1064.1739260572422</v>
      </c>
      <c r="J21" s="109">
        <v>2986.8292271616183</v>
      </c>
      <c r="K21" s="34">
        <v>171.76015360398875</v>
      </c>
      <c r="L21" s="34">
        <v>892.4137724532535</v>
      </c>
      <c r="N21" s="4">
        <v>3845</v>
      </c>
      <c r="O21" s="4">
        <v>1888</v>
      </c>
      <c r="P21" s="4">
        <v>698</v>
      </c>
      <c r="Q21" s="4">
        <v>22</v>
      </c>
      <c r="R21" s="4">
        <v>45</v>
      </c>
      <c r="S21" s="4" t="s">
        <v>139</v>
      </c>
      <c r="T21" s="115">
        <v>77</v>
      </c>
    </row>
    <row r="22" spans="1:20" x14ac:dyDescent="0.25">
      <c r="A22" s="18" t="s">
        <v>30</v>
      </c>
      <c r="B22" s="18" t="s">
        <v>68</v>
      </c>
      <c r="C22" s="6" t="s">
        <v>10</v>
      </c>
      <c r="D22" s="33">
        <v>212</v>
      </c>
      <c r="E22" s="33">
        <v>14767</v>
      </c>
      <c r="F22" s="33">
        <v>499.36867955903051</v>
      </c>
      <c r="G22" s="36">
        <v>13</v>
      </c>
      <c r="H22" s="34">
        <v>1753.9056789779515</v>
      </c>
      <c r="I22" s="34">
        <v>750.16780112027141</v>
      </c>
      <c r="J22" s="109">
        <v>2504.0734800982227</v>
      </c>
      <c r="K22" s="34">
        <v>103.68568395671716</v>
      </c>
      <c r="L22" s="34">
        <v>646.48211716355422</v>
      </c>
      <c r="N22" s="4">
        <v>2373</v>
      </c>
      <c r="O22" s="4">
        <v>1569</v>
      </c>
      <c r="P22" s="4">
        <v>322</v>
      </c>
      <c r="Q22" s="4">
        <v>21</v>
      </c>
      <c r="R22" s="4">
        <v>29</v>
      </c>
      <c r="S22" s="4">
        <v>3</v>
      </c>
      <c r="T22" s="115">
        <v>57</v>
      </c>
    </row>
    <row r="23" spans="1:20" x14ac:dyDescent="0.25">
      <c r="A23" s="18" t="s">
        <v>29</v>
      </c>
      <c r="B23" s="18" t="s">
        <v>53</v>
      </c>
      <c r="C23" s="4" t="s">
        <v>11</v>
      </c>
      <c r="D23" s="33">
        <v>288</v>
      </c>
      <c r="E23" s="33">
        <v>23575</v>
      </c>
      <c r="F23" s="33">
        <v>888.26472091535504</v>
      </c>
      <c r="G23" s="36">
        <v>16</v>
      </c>
      <c r="H23" s="34">
        <v>2605.2228716401678</v>
      </c>
      <c r="I23" s="34">
        <v>1302.5371076650238</v>
      </c>
      <c r="J23" s="109">
        <v>3907.7599793051913</v>
      </c>
      <c r="K23" s="34">
        <v>217.57545281281128</v>
      </c>
      <c r="L23" s="34">
        <v>1084.9616548522124</v>
      </c>
      <c r="N23" s="4">
        <v>4217</v>
      </c>
      <c r="O23" s="4">
        <v>2430</v>
      </c>
      <c r="P23" s="4">
        <v>725</v>
      </c>
      <c r="Q23" s="4">
        <v>13</v>
      </c>
      <c r="R23" s="4">
        <v>32</v>
      </c>
      <c r="S23" s="4" t="s">
        <v>139</v>
      </c>
      <c r="T23" s="115">
        <v>50</v>
      </c>
    </row>
    <row r="24" spans="1:20" x14ac:dyDescent="0.25">
      <c r="A24" s="18" t="s">
        <v>30</v>
      </c>
      <c r="B24" s="18" t="s">
        <v>60</v>
      </c>
      <c r="C24" s="4" t="s">
        <v>38</v>
      </c>
      <c r="D24" s="33">
        <v>438</v>
      </c>
      <c r="E24" s="33">
        <v>23995</v>
      </c>
      <c r="F24" s="33">
        <v>1253.1583058553531</v>
      </c>
      <c r="G24" s="36">
        <v>20</v>
      </c>
      <c r="H24" s="34">
        <v>3281.0834218330697</v>
      </c>
      <c r="I24" s="34">
        <v>1171.4343325954148</v>
      </c>
      <c r="J24" s="109">
        <v>4452.5177544284843</v>
      </c>
      <c r="K24" s="34">
        <v>198.30203231461692</v>
      </c>
      <c r="L24" s="34">
        <v>973.13230028079784</v>
      </c>
      <c r="N24" s="4">
        <v>4449</v>
      </c>
      <c r="O24" s="4">
        <v>3041</v>
      </c>
      <c r="P24" s="4">
        <v>825</v>
      </c>
      <c r="Q24" s="4">
        <v>70</v>
      </c>
      <c r="R24" s="4">
        <v>103</v>
      </c>
      <c r="S24" s="4" t="s">
        <v>139</v>
      </c>
      <c r="T24" s="115">
        <v>198</v>
      </c>
    </row>
    <row r="25" spans="1:20" x14ac:dyDescent="0.25">
      <c r="A25" s="18" t="s">
        <v>31</v>
      </c>
      <c r="B25" s="18" t="s">
        <v>70</v>
      </c>
      <c r="C25" s="6" t="s">
        <v>39</v>
      </c>
      <c r="D25" s="33">
        <v>137</v>
      </c>
      <c r="E25" s="33">
        <v>8329</v>
      </c>
      <c r="F25" s="33">
        <v>385.79518610640139</v>
      </c>
      <c r="G25" s="36">
        <v>34</v>
      </c>
      <c r="H25" s="34">
        <v>825</v>
      </c>
      <c r="I25" s="34">
        <v>685</v>
      </c>
      <c r="J25" s="109">
        <v>1510</v>
      </c>
      <c r="K25" s="34">
        <v>85</v>
      </c>
      <c r="L25" s="34">
        <v>600</v>
      </c>
      <c r="N25" s="4">
        <v>1942</v>
      </c>
      <c r="O25" s="4">
        <v>1053</v>
      </c>
      <c r="P25" s="4">
        <v>511</v>
      </c>
      <c r="Q25" s="4">
        <v>27</v>
      </c>
      <c r="R25" s="4">
        <v>42</v>
      </c>
      <c r="S25" s="4" t="s">
        <v>139</v>
      </c>
      <c r="T25" s="115">
        <v>79</v>
      </c>
    </row>
    <row r="26" spans="1:20" x14ac:dyDescent="0.25">
      <c r="A26" s="18" t="s">
        <v>30</v>
      </c>
      <c r="B26" s="18" t="s">
        <v>60</v>
      </c>
      <c r="C26" s="4" t="s">
        <v>40</v>
      </c>
      <c r="D26" s="33">
        <v>847</v>
      </c>
      <c r="E26" s="33">
        <v>45908</v>
      </c>
      <c r="F26" s="33">
        <v>1992.3931639961618</v>
      </c>
      <c r="G26" s="36">
        <v>19</v>
      </c>
      <c r="H26" s="34">
        <v>5649.1198763041293</v>
      </c>
      <c r="I26" s="34">
        <v>2324.7279138277636</v>
      </c>
      <c r="J26" s="109">
        <v>7973.8477901318929</v>
      </c>
      <c r="K26" s="34">
        <v>398.65152392276696</v>
      </c>
      <c r="L26" s="34">
        <v>1926.0763899049969</v>
      </c>
      <c r="N26" s="4">
        <v>8370</v>
      </c>
      <c r="O26" s="4">
        <v>5664</v>
      </c>
      <c r="P26" s="4">
        <v>1650</v>
      </c>
      <c r="Q26" s="4">
        <v>117</v>
      </c>
      <c r="R26" s="4">
        <v>190</v>
      </c>
      <c r="S26" s="4">
        <v>3</v>
      </c>
      <c r="T26" s="115">
        <v>357</v>
      </c>
    </row>
    <row r="27" spans="1:20" x14ac:dyDescent="0.25">
      <c r="A27" s="18" t="s">
        <v>30</v>
      </c>
      <c r="B27" s="18" t="s">
        <v>61</v>
      </c>
      <c r="C27" s="6" t="s">
        <v>12</v>
      </c>
      <c r="D27" s="33">
        <v>445</v>
      </c>
      <c r="E27" s="33">
        <v>28058</v>
      </c>
      <c r="F27" s="33">
        <v>1183.1645218963999</v>
      </c>
      <c r="G27" s="36">
        <v>23</v>
      </c>
      <c r="H27" s="34">
        <v>3669.18270943379</v>
      </c>
      <c r="I27" s="34">
        <v>1208.1932303112633</v>
      </c>
      <c r="J27" s="109">
        <v>4877.3759397450531</v>
      </c>
      <c r="K27" s="34">
        <v>189.37584811245401</v>
      </c>
      <c r="L27" s="34">
        <v>1018.8173821988092</v>
      </c>
      <c r="N27" s="4">
        <v>5497</v>
      </c>
      <c r="O27" s="4">
        <v>3494</v>
      </c>
      <c r="P27" s="4">
        <v>1438</v>
      </c>
      <c r="Q27" s="4">
        <v>72</v>
      </c>
      <c r="R27" s="4">
        <v>123</v>
      </c>
      <c r="S27" s="4" t="s">
        <v>139</v>
      </c>
      <c r="T27" s="115">
        <v>228</v>
      </c>
    </row>
    <row r="28" spans="1:20" x14ac:dyDescent="0.25">
      <c r="A28" s="18" t="s">
        <v>29</v>
      </c>
      <c r="B28" s="18" t="s">
        <v>62</v>
      </c>
      <c r="C28" s="6" t="s">
        <v>13</v>
      </c>
      <c r="D28" s="33">
        <v>1760</v>
      </c>
      <c r="E28" s="33">
        <v>111810</v>
      </c>
      <c r="F28" s="33">
        <v>4916.0534993394131</v>
      </c>
      <c r="G28" s="36">
        <v>25</v>
      </c>
      <c r="H28" s="34">
        <v>12047.814202325044</v>
      </c>
      <c r="I28" s="34">
        <v>6330.2070928516132</v>
      </c>
      <c r="J28" s="109">
        <v>18378.021295176659</v>
      </c>
      <c r="K28" s="34">
        <v>1011.8200148139754</v>
      </c>
      <c r="L28" s="34">
        <v>5318.3870780376374</v>
      </c>
      <c r="N28" s="4">
        <v>24497</v>
      </c>
      <c r="O28" s="4">
        <v>12694</v>
      </c>
      <c r="P28" s="4">
        <v>5693</v>
      </c>
      <c r="Q28" s="4">
        <v>260</v>
      </c>
      <c r="R28" s="4">
        <v>372</v>
      </c>
      <c r="S28" s="4">
        <v>6</v>
      </c>
      <c r="T28" s="115">
        <v>728</v>
      </c>
    </row>
    <row r="29" spans="1:20" x14ac:dyDescent="0.25">
      <c r="A29" s="18" t="s">
        <v>30</v>
      </c>
      <c r="B29" s="18" t="s">
        <v>63</v>
      </c>
      <c r="C29" s="6" t="s">
        <v>41</v>
      </c>
      <c r="D29" s="33">
        <v>298</v>
      </c>
      <c r="E29" s="33">
        <v>21007</v>
      </c>
      <c r="F29" s="33">
        <v>773.94017700247537</v>
      </c>
      <c r="G29" s="36">
        <v>13</v>
      </c>
      <c r="H29" s="34">
        <v>2848.777491706081</v>
      </c>
      <c r="I29" s="34">
        <v>922.06289401013169</v>
      </c>
      <c r="J29" s="109">
        <v>3770.8403857162129</v>
      </c>
      <c r="K29" s="34">
        <v>159.27949867233511</v>
      </c>
      <c r="L29" s="34">
        <v>762.78339533779661</v>
      </c>
      <c r="N29" s="4">
        <v>3842</v>
      </c>
      <c r="O29" s="4">
        <v>2208</v>
      </c>
      <c r="P29" s="4">
        <v>491</v>
      </c>
      <c r="Q29" s="4">
        <v>18</v>
      </c>
      <c r="R29" s="4">
        <v>38</v>
      </c>
      <c r="S29" s="4" t="s">
        <v>139</v>
      </c>
      <c r="T29" s="115">
        <v>62</v>
      </c>
    </row>
    <row r="30" spans="1:20" x14ac:dyDescent="0.25">
      <c r="A30" s="18" t="s">
        <v>30</v>
      </c>
      <c r="B30" s="18" t="s">
        <v>63</v>
      </c>
      <c r="C30" s="6" t="s">
        <v>42</v>
      </c>
      <c r="D30" s="33">
        <v>575</v>
      </c>
      <c r="E30" s="33">
        <v>36028</v>
      </c>
      <c r="F30" s="33">
        <v>1710.8379181095399</v>
      </c>
      <c r="G30" s="36">
        <v>21</v>
      </c>
      <c r="H30" s="34">
        <v>4364.4751002107587</v>
      </c>
      <c r="I30" s="34">
        <v>2188.7514938941472</v>
      </c>
      <c r="J30" s="109">
        <v>6553.2265941049063</v>
      </c>
      <c r="K30" s="34">
        <v>309.54925544839028</v>
      </c>
      <c r="L30" s="34">
        <v>1879.2022384457568</v>
      </c>
      <c r="N30" s="4">
        <v>7112</v>
      </c>
      <c r="O30" s="4">
        <v>4523</v>
      </c>
      <c r="P30" s="4">
        <v>1195</v>
      </c>
      <c r="Q30" s="4">
        <v>62</v>
      </c>
      <c r="R30" s="4">
        <v>120</v>
      </c>
      <c r="S30" s="4" t="s">
        <v>139</v>
      </c>
      <c r="T30" s="115">
        <v>206</v>
      </c>
    </row>
    <row r="31" spans="1:20" x14ac:dyDescent="0.25">
      <c r="A31" s="18" t="s">
        <v>30</v>
      </c>
      <c r="B31" s="18" t="s">
        <v>64</v>
      </c>
      <c r="C31" s="6" t="s">
        <v>43</v>
      </c>
      <c r="D31" s="33">
        <v>1089</v>
      </c>
      <c r="E31" s="33">
        <v>68256</v>
      </c>
      <c r="F31" s="33">
        <v>2993.132748764584</v>
      </c>
      <c r="G31" s="36">
        <v>18</v>
      </c>
      <c r="H31" s="34">
        <v>8319.3094384268607</v>
      </c>
      <c r="I31" s="34">
        <v>3565.2318344654623</v>
      </c>
      <c r="J31" s="109">
        <v>11884.541272892322</v>
      </c>
      <c r="K31" s="34">
        <v>537.62920327279517</v>
      </c>
      <c r="L31" s="34">
        <v>3027.6026311926671</v>
      </c>
      <c r="N31" s="4">
        <v>13346</v>
      </c>
      <c r="O31" s="4">
        <v>8139</v>
      </c>
      <c r="P31" s="4">
        <v>2239</v>
      </c>
      <c r="Q31" s="4">
        <v>129</v>
      </c>
      <c r="R31" s="4">
        <v>233</v>
      </c>
      <c r="S31" s="4">
        <v>3</v>
      </c>
      <c r="T31" s="115">
        <v>400</v>
      </c>
    </row>
    <row r="32" spans="1:20" x14ac:dyDescent="0.25">
      <c r="A32" s="18" t="s">
        <v>29</v>
      </c>
      <c r="B32" s="18" t="s">
        <v>65</v>
      </c>
      <c r="C32" s="6" t="s">
        <v>44</v>
      </c>
      <c r="D32" s="33">
        <v>762</v>
      </c>
      <c r="E32" s="33">
        <v>44591</v>
      </c>
      <c r="F32" s="33">
        <v>2390.492817359338</v>
      </c>
      <c r="G32" s="36">
        <v>31</v>
      </c>
      <c r="H32" s="34">
        <v>5439.1343572632686</v>
      </c>
      <c r="I32" s="34">
        <v>2582.009480934898</v>
      </c>
      <c r="J32" s="109">
        <v>8021.1438381981661</v>
      </c>
      <c r="K32" s="34">
        <v>309.63543851695584</v>
      </c>
      <c r="L32" s="34">
        <v>2272.3740424179423</v>
      </c>
      <c r="N32" s="4">
        <v>10084</v>
      </c>
      <c r="O32" s="4">
        <v>5920</v>
      </c>
      <c r="P32" s="4">
        <v>2267</v>
      </c>
      <c r="Q32" s="4">
        <v>147</v>
      </c>
      <c r="R32" s="4">
        <v>193</v>
      </c>
      <c r="S32" s="4">
        <v>9</v>
      </c>
      <c r="T32" s="115">
        <v>386</v>
      </c>
    </row>
    <row r="33" spans="1:20" x14ac:dyDescent="0.25">
      <c r="A33" s="18" t="s">
        <v>29</v>
      </c>
      <c r="B33" s="18" t="s">
        <v>66</v>
      </c>
      <c r="C33" s="6" t="s">
        <v>14</v>
      </c>
      <c r="D33" s="33">
        <v>932</v>
      </c>
      <c r="E33" s="33">
        <v>60027</v>
      </c>
      <c r="F33" s="33">
        <v>2848.5685861878092</v>
      </c>
      <c r="G33" s="36">
        <v>28</v>
      </c>
      <c r="H33" s="34">
        <v>6147.783354000715</v>
      </c>
      <c r="I33" s="34">
        <v>3235.2319909358757</v>
      </c>
      <c r="J33" s="109">
        <v>9383.0153449365898</v>
      </c>
      <c r="K33" s="34">
        <v>516.32841246295823</v>
      </c>
      <c r="L33" s="34">
        <v>2718.9035784729176</v>
      </c>
      <c r="N33" s="4">
        <v>13338</v>
      </c>
      <c r="O33" s="4">
        <v>6898</v>
      </c>
      <c r="P33" s="4">
        <v>3019</v>
      </c>
      <c r="Q33" s="4">
        <v>135</v>
      </c>
      <c r="R33" s="4">
        <v>213</v>
      </c>
      <c r="S33" s="4">
        <v>2</v>
      </c>
      <c r="T33" s="115">
        <v>395</v>
      </c>
    </row>
    <row r="34" spans="1:20" x14ac:dyDescent="0.25">
      <c r="A34" s="18" t="s">
        <v>31</v>
      </c>
      <c r="B34" s="18" t="s">
        <v>67</v>
      </c>
      <c r="C34" s="6" t="s">
        <v>45</v>
      </c>
      <c r="D34" s="33">
        <v>557</v>
      </c>
      <c r="E34" s="33">
        <v>30908</v>
      </c>
      <c r="F34" s="33">
        <v>1504.2803468278398</v>
      </c>
      <c r="G34" s="36">
        <v>39</v>
      </c>
      <c r="H34" s="34">
        <v>3874.2322234076132</v>
      </c>
      <c r="I34" s="34">
        <v>1576.9563875769636</v>
      </c>
      <c r="J34" s="109">
        <v>5451.1886109845764</v>
      </c>
      <c r="K34" s="34">
        <v>200.88748102528723</v>
      </c>
      <c r="L34" s="34">
        <v>1376.0689065516765</v>
      </c>
      <c r="N34" s="4">
        <v>7326</v>
      </c>
      <c r="O34" s="4">
        <v>4281</v>
      </c>
      <c r="P34" s="4">
        <v>1820</v>
      </c>
      <c r="Q34" s="4">
        <v>150</v>
      </c>
      <c r="R34" s="4">
        <v>131</v>
      </c>
      <c r="S34" s="4">
        <v>2</v>
      </c>
      <c r="T34" s="115">
        <v>318</v>
      </c>
    </row>
    <row r="35" spans="1:20" x14ac:dyDescent="0.25">
      <c r="A35" s="18" t="s">
        <v>29</v>
      </c>
      <c r="B35" s="18" t="s">
        <v>65</v>
      </c>
      <c r="C35" s="6" t="s">
        <v>15</v>
      </c>
      <c r="D35" s="33">
        <v>576</v>
      </c>
      <c r="E35" s="33">
        <v>30171</v>
      </c>
      <c r="F35" s="33">
        <v>1314.0216759727821</v>
      </c>
      <c r="G35" s="36">
        <v>26</v>
      </c>
      <c r="H35" s="34">
        <v>3282.660251450734</v>
      </c>
      <c r="I35" s="34">
        <v>1852.9713517542791</v>
      </c>
      <c r="J35" s="109">
        <v>5135.6316032050127</v>
      </c>
      <c r="K35" s="34">
        <v>315.94188624495138</v>
      </c>
      <c r="L35" s="34">
        <v>1537.0294655093278</v>
      </c>
      <c r="N35" s="4">
        <v>6496</v>
      </c>
      <c r="O35" s="4">
        <v>3669</v>
      </c>
      <c r="P35" s="4">
        <v>1477</v>
      </c>
      <c r="Q35" s="4">
        <v>83</v>
      </c>
      <c r="R35" s="4">
        <v>123</v>
      </c>
      <c r="S35" s="4">
        <v>5</v>
      </c>
      <c r="T35" s="115">
        <v>236</v>
      </c>
    </row>
    <row r="36" spans="1:20" x14ac:dyDescent="0.25">
      <c r="A36" s="18" t="s">
        <v>30</v>
      </c>
      <c r="B36" s="18" t="s">
        <v>68</v>
      </c>
      <c r="C36" s="6" t="s">
        <v>46</v>
      </c>
      <c r="D36" s="33">
        <v>880</v>
      </c>
      <c r="E36" s="33">
        <v>46198</v>
      </c>
      <c r="F36" s="33">
        <v>2290.4769339816421</v>
      </c>
      <c r="G36" s="36">
        <v>21</v>
      </c>
      <c r="H36" s="34">
        <v>5865.1527729058544</v>
      </c>
      <c r="I36" s="34">
        <v>2522.3864307667809</v>
      </c>
      <c r="J36" s="109">
        <v>8387.5392036726353</v>
      </c>
      <c r="K36" s="34">
        <v>454.3705274469952</v>
      </c>
      <c r="L36" s="34">
        <v>2068.0159033197856</v>
      </c>
      <c r="N36" s="4">
        <v>10079</v>
      </c>
      <c r="O36" s="4">
        <v>5819</v>
      </c>
      <c r="P36" s="4">
        <v>2047</v>
      </c>
      <c r="Q36" s="4">
        <v>131</v>
      </c>
      <c r="R36" s="4">
        <v>188</v>
      </c>
      <c r="S36" s="4" t="s">
        <v>139</v>
      </c>
      <c r="T36" s="115">
        <v>367</v>
      </c>
    </row>
    <row r="37" spans="1:20" x14ac:dyDescent="0.25">
      <c r="A37" s="18" t="s">
        <v>31</v>
      </c>
      <c r="B37" s="18" t="s">
        <v>69</v>
      </c>
      <c r="C37" s="6" t="s">
        <v>47</v>
      </c>
      <c r="D37" s="33">
        <v>2041</v>
      </c>
      <c r="E37" s="33">
        <v>113766</v>
      </c>
      <c r="F37" s="33">
        <v>5657.0958673661162</v>
      </c>
      <c r="G37" s="36">
        <v>37</v>
      </c>
      <c r="H37" s="34">
        <v>12333.977674808297</v>
      </c>
      <c r="I37" s="34">
        <v>6932.1774589485449</v>
      </c>
      <c r="J37" s="109">
        <v>19266.155133756842</v>
      </c>
      <c r="K37" s="34">
        <v>850.6074907901982</v>
      </c>
      <c r="L37" s="34">
        <v>6081.5699681583465</v>
      </c>
      <c r="N37" s="4">
        <v>29103</v>
      </c>
      <c r="O37" s="4">
        <v>14265</v>
      </c>
      <c r="P37" s="4">
        <v>7114</v>
      </c>
      <c r="Q37" s="4">
        <v>394</v>
      </c>
      <c r="R37" s="4">
        <v>577</v>
      </c>
      <c r="S37" s="4">
        <v>5</v>
      </c>
      <c r="T37" s="115">
        <v>1101</v>
      </c>
    </row>
    <row r="38" spans="1:20" x14ac:dyDescent="0.25">
      <c r="A38" s="18" t="s">
        <v>31</v>
      </c>
      <c r="B38" s="18" t="s">
        <v>70</v>
      </c>
      <c r="C38" s="6" t="s">
        <v>48</v>
      </c>
      <c r="D38" s="33">
        <v>907</v>
      </c>
      <c r="E38" s="33">
        <v>50826</v>
      </c>
      <c r="F38" s="33">
        <v>2589.8490486047399</v>
      </c>
      <c r="G38" s="36">
        <v>27</v>
      </c>
      <c r="H38" s="34">
        <v>5248.7733161670822</v>
      </c>
      <c r="I38" s="34">
        <v>2955.782094091549</v>
      </c>
      <c r="J38" s="109">
        <v>8204.555410258632</v>
      </c>
      <c r="K38" s="34">
        <v>414.39960851090615</v>
      </c>
      <c r="L38" s="34">
        <v>2541.3824855806429</v>
      </c>
      <c r="N38" s="4">
        <v>12651</v>
      </c>
      <c r="O38" s="4">
        <v>6114</v>
      </c>
      <c r="P38" s="4">
        <v>2692</v>
      </c>
      <c r="Q38" s="4">
        <v>107</v>
      </c>
      <c r="R38" s="4">
        <v>157</v>
      </c>
      <c r="S38" s="4">
        <v>3</v>
      </c>
      <c r="T38" s="115">
        <v>295</v>
      </c>
    </row>
    <row r="39" spans="1:20" x14ac:dyDescent="0.25">
      <c r="A39" s="18" t="s">
        <v>28</v>
      </c>
      <c r="B39" s="18" t="s">
        <v>71</v>
      </c>
      <c r="C39" s="6" t="s">
        <v>16</v>
      </c>
      <c r="D39" s="33">
        <v>874</v>
      </c>
      <c r="E39" s="33">
        <v>51907</v>
      </c>
      <c r="F39" s="33">
        <v>2595.261679114602</v>
      </c>
      <c r="G39" s="36">
        <v>32</v>
      </c>
      <c r="H39" s="34">
        <v>6639.4998078298404</v>
      </c>
      <c r="I39" s="34">
        <v>2988.8438596726951</v>
      </c>
      <c r="J39" s="109">
        <v>9628.343667502535</v>
      </c>
      <c r="K39" s="34">
        <v>479.72514169237678</v>
      </c>
      <c r="L39" s="34">
        <v>2509.1187179803183</v>
      </c>
      <c r="N39" s="4">
        <v>11111</v>
      </c>
      <c r="O39" s="4">
        <v>6926</v>
      </c>
      <c r="P39" s="4">
        <v>2478</v>
      </c>
      <c r="Q39" s="4">
        <v>146</v>
      </c>
      <c r="R39" s="4">
        <v>274</v>
      </c>
      <c r="S39" s="4">
        <v>4</v>
      </c>
      <c r="T39" s="115">
        <v>486</v>
      </c>
    </row>
    <row r="40" spans="1:20" x14ac:dyDescent="0.25">
      <c r="A40" s="18" t="s">
        <v>31</v>
      </c>
      <c r="B40" s="18" t="s">
        <v>67</v>
      </c>
      <c r="C40" s="4" t="s">
        <v>17</v>
      </c>
      <c r="D40" s="33">
        <v>710</v>
      </c>
      <c r="E40" s="33">
        <v>38361</v>
      </c>
      <c r="F40" s="33">
        <v>1703.8293143471299</v>
      </c>
      <c r="G40" s="36">
        <v>37</v>
      </c>
      <c r="H40" s="34">
        <v>5255.3117692917222</v>
      </c>
      <c r="I40" s="34">
        <v>2448.6589251848122</v>
      </c>
      <c r="J40" s="109">
        <v>7703.9706944765348</v>
      </c>
      <c r="K40" s="34">
        <v>331.28480050804723</v>
      </c>
      <c r="L40" s="34">
        <v>2117.3741246767649</v>
      </c>
      <c r="N40" s="4">
        <v>9634</v>
      </c>
      <c r="O40" s="4">
        <v>5293</v>
      </c>
      <c r="P40" s="4">
        <v>2562</v>
      </c>
      <c r="Q40" s="4">
        <v>156</v>
      </c>
      <c r="R40" s="4">
        <v>235</v>
      </c>
      <c r="S40" s="4" t="s">
        <v>139</v>
      </c>
      <c r="T40" s="115">
        <v>455</v>
      </c>
    </row>
    <row r="41" spans="1:20" x14ac:dyDescent="0.25">
      <c r="A41" s="18" t="s">
        <v>28</v>
      </c>
      <c r="B41" s="18" t="s">
        <v>72</v>
      </c>
      <c r="C41" s="6" t="s">
        <v>49</v>
      </c>
      <c r="D41" s="33">
        <v>593</v>
      </c>
      <c r="E41" s="33">
        <v>36624</v>
      </c>
      <c r="F41" s="33">
        <v>1661.86626302119</v>
      </c>
      <c r="G41" s="36">
        <v>18</v>
      </c>
      <c r="H41" s="34">
        <v>4931.3830050258348</v>
      </c>
      <c r="I41" s="34">
        <v>1772.7331162592327</v>
      </c>
      <c r="J41" s="109">
        <v>6704.1161212850675</v>
      </c>
      <c r="K41" s="34">
        <v>263.64539619116181</v>
      </c>
      <c r="L41" s="34">
        <v>1509.0877200680709</v>
      </c>
      <c r="N41" s="4">
        <v>6884</v>
      </c>
      <c r="O41" s="4">
        <v>4594</v>
      </c>
      <c r="P41" s="4">
        <v>1013</v>
      </c>
      <c r="Q41" s="4">
        <v>73</v>
      </c>
      <c r="R41" s="4">
        <v>111</v>
      </c>
      <c r="S41" s="4">
        <v>2</v>
      </c>
      <c r="T41" s="115">
        <v>212</v>
      </c>
    </row>
    <row r="42" spans="1:20" x14ac:dyDescent="0.25">
      <c r="A42" s="18" t="s">
        <v>30</v>
      </c>
      <c r="B42" s="18" t="s">
        <v>60</v>
      </c>
      <c r="C42" s="4" t="s">
        <v>18</v>
      </c>
      <c r="D42" s="33">
        <v>124</v>
      </c>
      <c r="E42" s="33">
        <v>7270</v>
      </c>
      <c r="F42" s="33">
        <v>385</v>
      </c>
      <c r="G42" s="36">
        <v>14</v>
      </c>
      <c r="H42" s="34">
        <v>909.13138862688595</v>
      </c>
      <c r="I42" s="34">
        <v>322.9473503222286</v>
      </c>
      <c r="J42" s="109">
        <v>1232.0787389491145</v>
      </c>
      <c r="K42" s="34">
        <v>34.77551759774974</v>
      </c>
      <c r="L42" s="34">
        <v>288.17183272447886</v>
      </c>
      <c r="N42" s="4">
        <v>1219</v>
      </c>
      <c r="O42" s="4">
        <v>860</v>
      </c>
      <c r="P42" s="4">
        <v>200</v>
      </c>
      <c r="Q42" s="4">
        <v>11</v>
      </c>
      <c r="R42" s="4">
        <v>30</v>
      </c>
      <c r="S42" s="4">
        <v>1</v>
      </c>
      <c r="T42" s="115">
        <v>43</v>
      </c>
    </row>
    <row r="43" spans="1:20" x14ac:dyDescent="0.25">
      <c r="A43" s="18" t="s">
        <v>30</v>
      </c>
      <c r="B43" s="18" t="s">
        <v>68</v>
      </c>
      <c r="C43" s="4" t="s">
        <v>19</v>
      </c>
      <c r="D43" s="33">
        <v>457</v>
      </c>
      <c r="E43" s="33">
        <v>30590</v>
      </c>
      <c r="F43" s="33">
        <v>1309.4333224492279</v>
      </c>
      <c r="G43" s="36">
        <v>18</v>
      </c>
      <c r="H43" s="34">
        <v>3873.4270960967751</v>
      </c>
      <c r="I43" s="34">
        <v>1564.3086126536482</v>
      </c>
      <c r="J43" s="109">
        <v>5437.7357087504233</v>
      </c>
      <c r="K43" s="34">
        <v>275.31816162097846</v>
      </c>
      <c r="L43" s="34">
        <v>1288.9904510326696</v>
      </c>
      <c r="N43" s="4">
        <v>5605</v>
      </c>
      <c r="O43" s="4">
        <v>3501</v>
      </c>
      <c r="P43" s="4">
        <v>942</v>
      </c>
      <c r="Q43" s="4">
        <v>54</v>
      </c>
      <c r="R43" s="4">
        <v>109</v>
      </c>
      <c r="S43" s="4">
        <v>1</v>
      </c>
      <c r="T43" s="115">
        <v>190</v>
      </c>
    </row>
    <row r="44" spans="1:20" x14ac:dyDescent="0.25">
      <c r="A44" s="18" t="s">
        <v>28</v>
      </c>
      <c r="B44" s="18" t="s">
        <v>72</v>
      </c>
      <c r="C44" s="6" t="s">
        <v>20</v>
      </c>
      <c r="D44" s="33">
        <v>630</v>
      </c>
      <c r="E44" s="33">
        <v>37796</v>
      </c>
      <c r="F44" s="33">
        <v>1682.9355673655321</v>
      </c>
      <c r="G44" s="36">
        <v>23</v>
      </c>
      <c r="H44" s="34">
        <v>5035.3751850922208</v>
      </c>
      <c r="I44" s="34">
        <v>2009.1257430858773</v>
      </c>
      <c r="J44" s="109">
        <v>7044.5009281780985</v>
      </c>
      <c r="K44" s="34">
        <v>332.59021161083308</v>
      </c>
      <c r="L44" s="34">
        <v>1676.5355314750443</v>
      </c>
      <c r="N44" s="4">
        <v>7270</v>
      </c>
      <c r="O44" s="4">
        <v>4913</v>
      </c>
      <c r="P44" s="4">
        <v>1360</v>
      </c>
      <c r="Q44" s="4">
        <v>91</v>
      </c>
      <c r="R44" s="4">
        <v>139</v>
      </c>
      <c r="S44" s="4">
        <v>2</v>
      </c>
      <c r="T44" s="115">
        <v>264</v>
      </c>
    </row>
    <row r="45" spans="1:20" x14ac:dyDescent="0.25">
      <c r="A45" s="18" t="s">
        <v>31</v>
      </c>
      <c r="B45" s="18" t="s">
        <v>57</v>
      </c>
      <c r="C45" s="6" t="s">
        <v>21</v>
      </c>
      <c r="D45" s="33">
        <v>186</v>
      </c>
      <c r="E45" s="33">
        <v>13656</v>
      </c>
      <c r="F45" s="33">
        <v>705.80998560740863</v>
      </c>
      <c r="G45" s="36">
        <v>34</v>
      </c>
      <c r="H45" s="34">
        <v>1696.2090914666539</v>
      </c>
      <c r="I45" s="34">
        <v>834.9741065305592</v>
      </c>
      <c r="J45" s="109">
        <v>2531.183197997213</v>
      </c>
      <c r="K45" s="34">
        <v>113.21004663240682</v>
      </c>
      <c r="L45" s="34">
        <v>721.76405989815237</v>
      </c>
      <c r="N45" s="4">
        <v>3339</v>
      </c>
      <c r="O45" s="4">
        <v>1841</v>
      </c>
      <c r="P45" s="4">
        <v>748</v>
      </c>
      <c r="Q45" s="4">
        <v>34</v>
      </c>
      <c r="R45" s="4">
        <v>67</v>
      </c>
      <c r="S45" s="4">
        <v>1</v>
      </c>
      <c r="T45" s="115">
        <v>116</v>
      </c>
    </row>
    <row r="46" spans="1:20" s="8" customFormat="1" x14ac:dyDescent="0.25"/>
    <row r="47" spans="1:20" s="31" customFormat="1" ht="18.75" x14ac:dyDescent="0.3">
      <c r="A47" s="120" t="s">
        <v>96</v>
      </c>
      <c r="B47" s="121"/>
      <c r="C47" s="120" t="s">
        <v>95</v>
      </c>
      <c r="D47" s="122">
        <v>27583</v>
      </c>
      <c r="E47" s="123">
        <v>1651739</v>
      </c>
      <c r="F47" s="123">
        <v>78141.239267796511</v>
      </c>
      <c r="G47" s="124">
        <v>28.4</v>
      </c>
      <c r="H47" s="125">
        <v>200285.67963046118</v>
      </c>
      <c r="I47" s="125">
        <v>91552.012174041301</v>
      </c>
      <c r="J47" s="126">
        <v>291837.69180450251</v>
      </c>
      <c r="K47" s="125">
        <v>13562.470203633768</v>
      </c>
      <c r="L47" s="125">
        <v>77989.541970407561</v>
      </c>
      <c r="N47" s="127">
        <v>361993</v>
      </c>
      <c r="O47" s="123">
        <v>207288</v>
      </c>
      <c r="P47" s="123">
        <v>82680</v>
      </c>
      <c r="Q47" s="123">
        <v>4796</v>
      </c>
      <c r="R47" s="123">
        <v>6799</v>
      </c>
      <c r="S47" s="123">
        <v>93</v>
      </c>
      <c r="T47" s="123">
        <v>13191</v>
      </c>
    </row>
    <row r="48" spans="1:20" x14ac:dyDescent="0.25">
      <c r="N48" s="111"/>
      <c r="O48" s="111"/>
      <c r="P48" s="111"/>
      <c r="T48" s="111"/>
    </row>
    <row r="49" spans="14:20" x14ac:dyDescent="0.25">
      <c r="N49" s="112"/>
      <c r="O49" s="112"/>
      <c r="P49" s="112"/>
      <c r="T49" s="112"/>
    </row>
  </sheetData>
  <conditionalFormatting sqref="G6:G4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8" orientation="landscape" r:id="rId1"/>
  <headerFooter>
    <oddHeader>&amp;L&amp;"-,Gras"&amp;14Pôle innovation petite enfance et parentalité&amp;"-,Normal"&amp;11
Actions conjointes Département et CAF de la Seine-Saint-Denis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8"/>
  <sheetViews>
    <sheetView view="pageLayout" zoomScale="55" zoomScaleNormal="70" zoomScalePageLayoutView="55" workbookViewId="0">
      <selection activeCell="A3" sqref="A3"/>
    </sheetView>
  </sheetViews>
  <sheetFormatPr baseColWidth="10" defaultRowHeight="15" x14ac:dyDescent="0.25"/>
  <cols>
    <col min="1" max="1" width="26.7109375" customWidth="1"/>
    <col min="2" max="2" width="25.85546875" style="8" customWidth="1"/>
    <col min="3" max="3" width="30.5703125" customWidth="1"/>
    <col min="18" max="18" width="13" bestFit="1" customWidth="1"/>
    <col min="19" max="19" width="15.28515625" bestFit="1" customWidth="1"/>
  </cols>
  <sheetData>
    <row r="1" spans="1:19" ht="21" x14ac:dyDescent="0.35">
      <c r="A1" s="9"/>
      <c r="B1" s="9"/>
      <c r="C1" s="8"/>
      <c r="D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38"/>
      <c r="R1" s="8"/>
      <c r="S1" s="8"/>
    </row>
    <row r="2" spans="1:19" ht="15.75" x14ac:dyDescent="0.25">
      <c r="A2" s="39" t="s">
        <v>106</v>
      </c>
      <c r="B2" s="39"/>
      <c r="C2" s="39"/>
      <c r="D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x14ac:dyDescent="0.25">
      <c r="A3" s="40" t="s">
        <v>74</v>
      </c>
      <c r="B3" s="40" t="s">
        <v>124</v>
      </c>
      <c r="D3" s="41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2"/>
      <c r="R3" s="40"/>
      <c r="S3" s="40"/>
    </row>
    <row r="4" spans="1:19" s="8" customFormat="1" ht="15.75" thickBot="1" x14ac:dyDescent="0.3">
      <c r="A4" s="40"/>
      <c r="B4" s="40"/>
      <c r="C4" s="40"/>
      <c r="D4" s="41"/>
      <c r="E4" s="41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2"/>
      <c r="R4" s="40"/>
      <c r="S4" s="40"/>
    </row>
    <row r="5" spans="1:19" ht="90.75" thickBot="1" x14ac:dyDescent="0.3">
      <c r="A5" s="44" t="s">
        <v>75</v>
      </c>
      <c r="B5" s="103" t="s">
        <v>88</v>
      </c>
      <c r="C5" s="43" t="s">
        <v>107</v>
      </c>
      <c r="D5" s="45" t="s">
        <v>108</v>
      </c>
      <c r="E5" s="45" t="s">
        <v>125</v>
      </c>
      <c r="F5" s="49" t="s">
        <v>109</v>
      </c>
      <c r="G5" s="46" t="s">
        <v>110</v>
      </c>
      <c r="H5" s="46" t="s">
        <v>111</v>
      </c>
      <c r="I5" s="47" t="s">
        <v>112</v>
      </c>
      <c r="J5" s="48" t="s">
        <v>113</v>
      </c>
      <c r="K5" s="49" t="s">
        <v>114</v>
      </c>
      <c r="L5" s="50" t="s">
        <v>115</v>
      </c>
      <c r="M5" s="51" t="s">
        <v>116</v>
      </c>
      <c r="N5" s="52" t="s">
        <v>117</v>
      </c>
      <c r="O5" s="53" t="s">
        <v>118</v>
      </c>
      <c r="P5" s="52" t="s">
        <v>119</v>
      </c>
      <c r="Q5" s="54" t="s">
        <v>120</v>
      </c>
      <c r="R5" s="55" t="s">
        <v>121</v>
      </c>
      <c r="S5" s="56" t="s">
        <v>122</v>
      </c>
    </row>
    <row r="6" spans="1:19" x14ac:dyDescent="0.25">
      <c r="A6" s="58" t="s">
        <v>31</v>
      </c>
      <c r="B6" s="104" t="s">
        <v>51</v>
      </c>
      <c r="C6" s="57" t="s">
        <v>0</v>
      </c>
      <c r="D6" s="59">
        <v>4442.508643948875</v>
      </c>
      <c r="E6" s="59">
        <v>4951.2093599999998</v>
      </c>
      <c r="F6" s="60">
        <v>223.74317350000001</v>
      </c>
      <c r="G6" s="61">
        <v>25</v>
      </c>
      <c r="H6" s="61">
        <v>16</v>
      </c>
      <c r="I6" s="62">
        <f t="shared" ref="I6:I45" si="0">SUM(F6:H6)</f>
        <v>264.74317350000001</v>
      </c>
      <c r="J6" s="63">
        <f t="shared" ref="J6:J45" si="1">I6/E6</f>
        <v>5.3470405763653674E-2</v>
      </c>
      <c r="K6" s="64">
        <v>701</v>
      </c>
      <c r="L6" s="65">
        <v>13.012345679999999</v>
      </c>
      <c r="M6" s="66">
        <f>SUM(K6:L6)</f>
        <v>714.01234567999995</v>
      </c>
      <c r="N6" s="67">
        <f t="shared" ref="N6:N45" si="2">M6/E6</f>
        <v>0.14420968570797821</v>
      </c>
      <c r="O6" s="68">
        <v>43</v>
      </c>
      <c r="P6" s="69">
        <f t="shared" ref="P6:P45" si="3">O6/E6</f>
        <v>8.6847468716208763E-3</v>
      </c>
      <c r="Q6" s="70">
        <f t="shared" ref="Q6:Q45" si="4">SUM(N6,P6)</f>
        <v>0.15289443257959909</v>
      </c>
      <c r="R6" s="116">
        <f t="shared" ref="R6:R45" si="5">SUM(I6,M6,O6)</f>
        <v>1021.75551918</v>
      </c>
      <c r="S6" s="137">
        <f t="shared" ref="S6:S45" si="6">R6/E6</f>
        <v>0.20636483834325275</v>
      </c>
    </row>
    <row r="7" spans="1:19" x14ac:dyDescent="0.25">
      <c r="A7" s="72" t="s">
        <v>28</v>
      </c>
      <c r="B7" s="105" t="s">
        <v>52</v>
      </c>
      <c r="C7" s="71" t="s">
        <v>32</v>
      </c>
      <c r="D7" s="73">
        <v>4053.3341043570508</v>
      </c>
      <c r="E7" s="73">
        <v>4517.4714029999996</v>
      </c>
      <c r="F7" s="74">
        <v>353.55460360000001</v>
      </c>
      <c r="G7" s="75">
        <v>21</v>
      </c>
      <c r="H7" s="75">
        <v>9</v>
      </c>
      <c r="I7" s="76">
        <f t="shared" si="0"/>
        <v>383.55460360000001</v>
      </c>
      <c r="J7" s="77">
        <f t="shared" si="1"/>
        <v>8.490471092861504E-2</v>
      </c>
      <c r="K7" s="78">
        <v>791</v>
      </c>
      <c r="L7" s="79">
        <v>14.528806579999999</v>
      </c>
      <c r="M7" s="80">
        <f>SUM(K7:L7)</f>
        <v>805.52880658000004</v>
      </c>
      <c r="N7" s="81">
        <f t="shared" si="2"/>
        <v>0.17831409094146292</v>
      </c>
      <c r="O7" s="82">
        <v>110</v>
      </c>
      <c r="P7" s="83">
        <f t="shared" si="3"/>
        <v>2.4349905109958259E-2</v>
      </c>
      <c r="Q7" s="84">
        <f t="shared" si="4"/>
        <v>0.20266399605142119</v>
      </c>
      <c r="R7" s="117">
        <f t="shared" si="5"/>
        <v>1299.0834101800001</v>
      </c>
      <c r="S7" s="164">
        <f t="shared" si="6"/>
        <v>0.28756870698003623</v>
      </c>
    </row>
    <row r="8" spans="1:19" x14ac:dyDescent="0.25">
      <c r="A8" s="72" t="s">
        <v>29</v>
      </c>
      <c r="B8" s="105" t="s">
        <v>53</v>
      </c>
      <c r="C8" s="71" t="s">
        <v>1</v>
      </c>
      <c r="D8" s="73">
        <v>1508.9562101363601</v>
      </c>
      <c r="E8" s="73">
        <v>1681.7430670000001</v>
      </c>
      <c r="F8" s="74">
        <v>169.87235920000001</v>
      </c>
      <c r="G8" s="75">
        <v>35</v>
      </c>
      <c r="H8" s="75">
        <v>13</v>
      </c>
      <c r="I8" s="76">
        <f t="shared" si="0"/>
        <v>217.87235920000001</v>
      </c>
      <c r="J8" s="77">
        <f t="shared" si="1"/>
        <v>0.12955151323362049</v>
      </c>
      <c r="K8" s="78">
        <v>341</v>
      </c>
      <c r="L8" s="79">
        <v>16.724279840000001</v>
      </c>
      <c r="M8" s="80">
        <f t="shared" ref="M8:M45" si="7">SUM(K8:L8)</f>
        <v>357.72427984000001</v>
      </c>
      <c r="N8" s="81">
        <f t="shared" si="2"/>
        <v>0.21271042340500398</v>
      </c>
      <c r="O8" s="82">
        <v>34</v>
      </c>
      <c r="P8" s="83">
        <f t="shared" si="3"/>
        <v>2.0217119170677693E-2</v>
      </c>
      <c r="Q8" s="84">
        <f t="shared" si="4"/>
        <v>0.23292754257568168</v>
      </c>
      <c r="R8" s="117">
        <f t="shared" si="5"/>
        <v>609.59663904000001</v>
      </c>
      <c r="S8" s="164">
        <f t="shared" si="6"/>
        <v>0.36247905580930218</v>
      </c>
    </row>
    <row r="9" spans="1:19" x14ac:dyDescent="0.25">
      <c r="A9" s="72" t="s">
        <v>29</v>
      </c>
      <c r="B9" s="105" t="s">
        <v>54</v>
      </c>
      <c r="C9" s="71" t="s">
        <v>2</v>
      </c>
      <c r="D9" s="73">
        <v>2798.9507408104319</v>
      </c>
      <c r="E9" s="73">
        <v>3119.4516920000001</v>
      </c>
      <c r="F9" s="74">
        <v>144.3568788</v>
      </c>
      <c r="G9" s="75">
        <v>13</v>
      </c>
      <c r="H9" s="75">
        <v>1</v>
      </c>
      <c r="I9" s="76">
        <f t="shared" si="0"/>
        <v>158.3568788</v>
      </c>
      <c r="J9" s="77">
        <f t="shared" si="1"/>
        <v>5.0764331182340361E-2</v>
      </c>
      <c r="K9" s="78">
        <v>598</v>
      </c>
      <c r="L9" s="79">
        <v>0.419753086</v>
      </c>
      <c r="M9" s="80">
        <f t="shared" si="7"/>
        <v>598.41975308600001</v>
      </c>
      <c r="N9" s="81">
        <f t="shared" si="2"/>
        <v>0.19183491593111679</v>
      </c>
      <c r="O9" s="82">
        <v>73</v>
      </c>
      <c r="P9" s="83">
        <f t="shared" si="3"/>
        <v>2.3401548479565298E-2</v>
      </c>
      <c r="Q9" s="84">
        <f t="shared" si="4"/>
        <v>0.21523646441068209</v>
      </c>
      <c r="R9" s="117">
        <f t="shared" si="5"/>
        <v>829.77663188600002</v>
      </c>
      <c r="S9" s="164">
        <f t="shared" si="6"/>
        <v>0.26600079559302242</v>
      </c>
    </row>
    <row r="10" spans="1:19" x14ac:dyDescent="0.25">
      <c r="A10" s="72" t="s">
        <v>29</v>
      </c>
      <c r="B10" s="105" t="s">
        <v>55</v>
      </c>
      <c r="C10" s="71" t="s">
        <v>3</v>
      </c>
      <c r="D10" s="73">
        <v>2565.9520392136951</v>
      </c>
      <c r="E10" s="73">
        <v>2859.772884</v>
      </c>
      <c r="F10" s="74">
        <v>304.01743779999998</v>
      </c>
      <c r="G10" s="75">
        <v>12</v>
      </c>
      <c r="H10" s="75">
        <v>5</v>
      </c>
      <c r="I10" s="76">
        <f t="shared" si="0"/>
        <v>321.01743779999998</v>
      </c>
      <c r="J10" s="77">
        <f t="shared" si="1"/>
        <v>0.1122527734968201</v>
      </c>
      <c r="K10" s="78">
        <v>611</v>
      </c>
      <c r="L10" s="79">
        <v>9.4279835389999995</v>
      </c>
      <c r="M10" s="80">
        <f t="shared" si="7"/>
        <v>620.42798353900002</v>
      </c>
      <c r="N10" s="81">
        <f t="shared" si="2"/>
        <v>0.2169500896418039</v>
      </c>
      <c r="O10" s="82">
        <v>65</v>
      </c>
      <c r="P10" s="83">
        <f t="shared" si="3"/>
        <v>2.2729077670351112E-2</v>
      </c>
      <c r="Q10" s="84">
        <f t="shared" si="4"/>
        <v>0.23967916731215502</v>
      </c>
      <c r="R10" s="117">
        <f t="shared" si="5"/>
        <v>1006.4454213389999</v>
      </c>
      <c r="S10" s="164">
        <f t="shared" si="6"/>
        <v>0.35193194080897511</v>
      </c>
    </row>
    <row r="11" spans="1:19" x14ac:dyDescent="0.25">
      <c r="A11" s="72" t="s">
        <v>30</v>
      </c>
      <c r="B11" s="105" t="s">
        <v>61</v>
      </c>
      <c r="C11" s="71" t="s">
        <v>33</v>
      </c>
      <c r="D11" s="73">
        <v>1664.2628407800919</v>
      </c>
      <c r="E11" s="73">
        <v>1854.8334769999999</v>
      </c>
      <c r="F11" s="74">
        <v>95.089945439999994</v>
      </c>
      <c r="G11" s="75">
        <v>3</v>
      </c>
      <c r="H11" s="75">
        <v>2</v>
      </c>
      <c r="I11" s="76">
        <f t="shared" si="0"/>
        <v>100.08994543999999</v>
      </c>
      <c r="J11" s="77">
        <f t="shared" si="1"/>
        <v>5.3961688033518279E-2</v>
      </c>
      <c r="K11" s="78">
        <v>185</v>
      </c>
      <c r="L11" s="79">
        <v>1.9554183810000001</v>
      </c>
      <c r="M11" s="80">
        <f t="shared" si="7"/>
        <v>186.95541838099999</v>
      </c>
      <c r="N11" s="81">
        <f t="shared" si="2"/>
        <v>0.10079364034521358</v>
      </c>
      <c r="O11" s="82">
        <v>51</v>
      </c>
      <c r="P11" s="83">
        <f t="shared" si="3"/>
        <v>2.7495729741996672E-2</v>
      </c>
      <c r="Q11" s="84">
        <f t="shared" si="4"/>
        <v>0.12828937008721025</v>
      </c>
      <c r="R11" s="117">
        <f t="shared" si="5"/>
        <v>338.04536382099997</v>
      </c>
      <c r="S11" s="164">
        <f t="shared" si="6"/>
        <v>0.18225105812072853</v>
      </c>
    </row>
    <row r="12" spans="1:19" x14ac:dyDescent="0.25">
      <c r="A12" s="72" t="s">
        <v>30</v>
      </c>
      <c r="B12" s="105" t="s">
        <v>61</v>
      </c>
      <c r="C12" s="71" t="s">
        <v>4</v>
      </c>
      <c r="D12" s="73">
        <v>172.12704615148311</v>
      </c>
      <c r="E12" s="73">
        <v>191.83689000000001</v>
      </c>
      <c r="F12" s="74">
        <v>30.10447718</v>
      </c>
      <c r="G12" s="75">
        <v>1</v>
      </c>
      <c r="H12" s="75">
        <v>0</v>
      </c>
      <c r="I12" s="76">
        <f t="shared" si="0"/>
        <v>31.10447718</v>
      </c>
      <c r="J12" s="77">
        <f t="shared" si="1"/>
        <v>0.16214022850349585</v>
      </c>
      <c r="K12" s="78">
        <v>20</v>
      </c>
      <c r="L12" s="79">
        <v>1.980109739</v>
      </c>
      <c r="M12" s="80">
        <f t="shared" si="7"/>
        <v>21.980109739</v>
      </c>
      <c r="N12" s="81">
        <f t="shared" si="2"/>
        <v>0.11457707502972968</v>
      </c>
      <c r="O12" s="82">
        <v>0</v>
      </c>
      <c r="P12" s="83">
        <f t="shared" si="3"/>
        <v>0</v>
      </c>
      <c r="Q12" s="84">
        <f t="shared" si="4"/>
        <v>0.11457707502972968</v>
      </c>
      <c r="R12" s="117">
        <f t="shared" si="5"/>
        <v>53.084586919000003</v>
      </c>
      <c r="S12" s="164">
        <f t="shared" si="6"/>
        <v>0.27671730353322554</v>
      </c>
    </row>
    <row r="13" spans="1:19" x14ac:dyDescent="0.25">
      <c r="A13" s="72" t="s">
        <v>28</v>
      </c>
      <c r="B13" s="105" t="s">
        <v>56</v>
      </c>
      <c r="C13" s="71" t="s">
        <v>5</v>
      </c>
      <c r="D13" s="73">
        <v>3574.4281989721435</v>
      </c>
      <c r="E13" s="73">
        <v>3983.727163</v>
      </c>
      <c r="F13" s="74">
        <v>313.06174370000002</v>
      </c>
      <c r="G13" s="75">
        <v>18</v>
      </c>
      <c r="H13" s="75">
        <v>6</v>
      </c>
      <c r="I13" s="76">
        <f t="shared" si="0"/>
        <v>337.06174370000002</v>
      </c>
      <c r="J13" s="77">
        <f t="shared" si="1"/>
        <v>8.4609645668146383E-2</v>
      </c>
      <c r="K13" s="78">
        <v>493</v>
      </c>
      <c r="L13" s="79">
        <v>3.1275720159999998</v>
      </c>
      <c r="M13" s="80">
        <f t="shared" si="7"/>
        <v>496.12757201599999</v>
      </c>
      <c r="N13" s="81">
        <f t="shared" si="2"/>
        <v>0.12453854185194359</v>
      </c>
      <c r="O13" s="82">
        <v>0</v>
      </c>
      <c r="P13" s="83">
        <f t="shared" si="3"/>
        <v>0</v>
      </c>
      <c r="Q13" s="84">
        <f t="shared" si="4"/>
        <v>0.12453854185194359</v>
      </c>
      <c r="R13" s="117">
        <f t="shared" si="5"/>
        <v>833.18931571600001</v>
      </c>
      <c r="S13" s="164">
        <f t="shared" si="6"/>
        <v>0.20914818752008996</v>
      </c>
    </row>
    <row r="14" spans="1:19" x14ac:dyDescent="0.25">
      <c r="A14" s="72" t="s">
        <v>28</v>
      </c>
      <c r="B14" s="105" t="s">
        <v>59</v>
      </c>
      <c r="C14" s="71" t="s">
        <v>6</v>
      </c>
      <c r="D14" s="73">
        <v>649.39219038070507</v>
      </c>
      <c r="E14" s="73">
        <v>723.75248969999996</v>
      </c>
      <c r="F14" s="74">
        <v>71.33480222</v>
      </c>
      <c r="G14" s="75">
        <v>4</v>
      </c>
      <c r="H14" s="75">
        <v>0</v>
      </c>
      <c r="I14" s="76">
        <f t="shared" si="0"/>
        <v>75.33480222</v>
      </c>
      <c r="J14" s="77">
        <f t="shared" si="1"/>
        <v>0.10408917867933934</v>
      </c>
      <c r="K14" s="78">
        <v>80</v>
      </c>
      <c r="L14" s="79">
        <v>0.32921810699999998</v>
      </c>
      <c r="M14" s="80">
        <f t="shared" si="7"/>
        <v>80.329218107000003</v>
      </c>
      <c r="N14" s="81">
        <f t="shared" si="2"/>
        <v>0.11098990228040111</v>
      </c>
      <c r="O14" s="82">
        <v>0</v>
      </c>
      <c r="P14" s="83">
        <f t="shared" si="3"/>
        <v>0</v>
      </c>
      <c r="Q14" s="84">
        <f t="shared" si="4"/>
        <v>0.11098990228040111</v>
      </c>
      <c r="R14" s="117">
        <f t="shared" si="5"/>
        <v>155.664020327</v>
      </c>
      <c r="S14" s="164">
        <f t="shared" si="6"/>
        <v>0.21507908095974043</v>
      </c>
    </row>
    <row r="15" spans="1:19" x14ac:dyDescent="0.25">
      <c r="A15" s="72" t="s">
        <v>31</v>
      </c>
      <c r="B15" s="105" t="s">
        <v>57</v>
      </c>
      <c r="C15" s="71" t="s">
        <v>34</v>
      </c>
      <c r="D15" s="73">
        <v>2869.969114951884</v>
      </c>
      <c r="E15" s="73">
        <v>3198.6022050000001</v>
      </c>
      <c r="F15" s="74">
        <v>305.01213539999998</v>
      </c>
      <c r="G15" s="75">
        <v>18</v>
      </c>
      <c r="H15" s="75">
        <v>2</v>
      </c>
      <c r="I15" s="76">
        <f t="shared" si="0"/>
        <v>325.01213539999998</v>
      </c>
      <c r="J15" s="77">
        <f t="shared" si="1"/>
        <v>0.1016106769675662</v>
      </c>
      <c r="K15" s="78">
        <v>419</v>
      </c>
      <c r="L15" s="79">
        <v>10.248285320000001</v>
      </c>
      <c r="M15" s="80">
        <f t="shared" si="7"/>
        <v>429.24828531999998</v>
      </c>
      <c r="N15" s="81">
        <f t="shared" si="2"/>
        <v>0.13419870862622629</v>
      </c>
      <c r="O15" s="82">
        <v>98</v>
      </c>
      <c r="P15" s="83">
        <f t="shared" si="3"/>
        <v>3.0638383180880722E-2</v>
      </c>
      <c r="Q15" s="84">
        <f t="shared" si="4"/>
        <v>0.16483709180710701</v>
      </c>
      <c r="R15" s="117">
        <f t="shared" si="5"/>
        <v>852.26042071999996</v>
      </c>
      <c r="S15" s="164">
        <f t="shared" si="6"/>
        <v>0.26644776877467324</v>
      </c>
    </row>
    <row r="16" spans="1:19" x14ac:dyDescent="0.25">
      <c r="A16" s="72" t="s">
        <v>30</v>
      </c>
      <c r="B16" s="105" t="s">
        <v>63</v>
      </c>
      <c r="C16" s="71" t="s">
        <v>7</v>
      </c>
      <c r="D16" s="73">
        <v>1737.6751767269329</v>
      </c>
      <c r="E16" s="73">
        <v>1936.652079</v>
      </c>
      <c r="F16" s="74">
        <v>315.54061919999998</v>
      </c>
      <c r="G16" s="75">
        <v>18</v>
      </c>
      <c r="H16" s="75">
        <v>2</v>
      </c>
      <c r="I16" s="76">
        <f t="shared" si="0"/>
        <v>335.54061919999998</v>
      </c>
      <c r="J16" s="77">
        <f t="shared" si="1"/>
        <v>0.17325807915547642</v>
      </c>
      <c r="K16" s="78">
        <v>345</v>
      </c>
      <c r="L16" s="79">
        <v>14.824417009999999</v>
      </c>
      <c r="M16" s="80">
        <f t="shared" si="7"/>
        <v>359.82441700999999</v>
      </c>
      <c r="N16" s="81">
        <f t="shared" si="2"/>
        <v>0.18579713977112355</v>
      </c>
      <c r="O16" s="82">
        <v>0</v>
      </c>
      <c r="P16" s="83">
        <f t="shared" si="3"/>
        <v>0</v>
      </c>
      <c r="Q16" s="84">
        <f t="shared" si="4"/>
        <v>0.18579713977112355</v>
      </c>
      <c r="R16" s="117">
        <f t="shared" si="5"/>
        <v>695.36503620999997</v>
      </c>
      <c r="S16" s="164">
        <f t="shared" si="6"/>
        <v>0.35905521892659997</v>
      </c>
    </row>
    <row r="17" spans="1:19" x14ac:dyDescent="0.25">
      <c r="A17" s="72" t="s">
        <v>30</v>
      </c>
      <c r="B17" s="105" t="s">
        <v>64</v>
      </c>
      <c r="C17" s="71" t="s">
        <v>35</v>
      </c>
      <c r="D17" s="73">
        <v>217.71474265774918</v>
      </c>
      <c r="E17" s="73">
        <v>242.64472129999999</v>
      </c>
      <c r="F17" s="74">
        <v>78.831482829999999</v>
      </c>
      <c r="G17" s="75">
        <v>1</v>
      </c>
      <c r="H17" s="75">
        <v>1</v>
      </c>
      <c r="I17" s="76">
        <f t="shared" si="0"/>
        <v>80.831482829999999</v>
      </c>
      <c r="J17" s="77">
        <f t="shared" si="1"/>
        <v>0.33312689596927986</v>
      </c>
      <c r="K17" s="78">
        <v>60</v>
      </c>
      <c r="L17" s="79">
        <v>7.4663923179999996</v>
      </c>
      <c r="M17" s="80">
        <f t="shared" si="7"/>
        <v>67.466392318000004</v>
      </c>
      <c r="N17" s="81">
        <f t="shared" si="2"/>
        <v>0.27804599233208216</v>
      </c>
      <c r="O17" s="82">
        <v>0</v>
      </c>
      <c r="P17" s="83">
        <f t="shared" si="3"/>
        <v>0</v>
      </c>
      <c r="Q17" s="84">
        <f t="shared" si="4"/>
        <v>0.27804599233208216</v>
      </c>
      <c r="R17" s="117">
        <f t="shared" si="5"/>
        <v>148.297875148</v>
      </c>
      <c r="S17" s="164">
        <f t="shared" si="6"/>
        <v>0.61117288830136196</v>
      </c>
    </row>
    <row r="18" spans="1:19" x14ac:dyDescent="0.25">
      <c r="A18" s="72" t="s">
        <v>31</v>
      </c>
      <c r="B18" s="105" t="s">
        <v>58</v>
      </c>
      <c r="C18" s="71" t="s">
        <v>8</v>
      </c>
      <c r="D18" s="73">
        <v>2111.305022142913</v>
      </c>
      <c r="E18" s="73">
        <v>2353.0653569999999</v>
      </c>
      <c r="F18" s="74">
        <v>122.277646</v>
      </c>
      <c r="G18" s="75">
        <v>5</v>
      </c>
      <c r="H18" s="75">
        <v>3</v>
      </c>
      <c r="I18" s="76">
        <f t="shared" si="0"/>
        <v>130.277646</v>
      </c>
      <c r="J18" s="77">
        <f t="shared" si="1"/>
        <v>5.5365077562526885E-2</v>
      </c>
      <c r="K18" s="78">
        <v>336</v>
      </c>
      <c r="L18" s="79">
        <v>1.4657064470000001</v>
      </c>
      <c r="M18" s="80">
        <f t="shared" si="7"/>
        <v>337.465706447</v>
      </c>
      <c r="N18" s="81">
        <f t="shared" si="2"/>
        <v>0.14341535624715757</v>
      </c>
      <c r="O18" s="82">
        <v>57</v>
      </c>
      <c r="P18" s="83">
        <f t="shared" si="3"/>
        <v>2.422372155130921E-2</v>
      </c>
      <c r="Q18" s="84">
        <f t="shared" si="4"/>
        <v>0.16763907779846676</v>
      </c>
      <c r="R18" s="117">
        <f t="shared" si="5"/>
        <v>524.74335244700001</v>
      </c>
      <c r="S18" s="164">
        <f t="shared" si="6"/>
        <v>0.22300415536099366</v>
      </c>
    </row>
    <row r="19" spans="1:19" x14ac:dyDescent="0.25">
      <c r="A19" s="72" t="s">
        <v>28</v>
      </c>
      <c r="B19" s="105" t="s">
        <v>59</v>
      </c>
      <c r="C19" s="71" t="s">
        <v>36</v>
      </c>
      <c r="D19" s="73">
        <v>2970.1321331603967</v>
      </c>
      <c r="E19" s="73">
        <v>3310.2346440000001</v>
      </c>
      <c r="F19" s="74">
        <v>178.53138190000001</v>
      </c>
      <c r="G19" s="75">
        <v>7</v>
      </c>
      <c r="H19" s="75">
        <v>2</v>
      </c>
      <c r="I19" s="76">
        <f t="shared" si="0"/>
        <v>187.53138190000001</v>
      </c>
      <c r="J19" s="77">
        <f t="shared" si="1"/>
        <v>5.6651990589220602E-2</v>
      </c>
      <c r="K19" s="78">
        <v>322</v>
      </c>
      <c r="L19" s="79">
        <v>6.1282578880000003</v>
      </c>
      <c r="M19" s="80">
        <f t="shared" si="7"/>
        <v>328.12825788800001</v>
      </c>
      <c r="N19" s="81">
        <f t="shared" si="2"/>
        <v>9.9125377254676572E-2</v>
      </c>
      <c r="O19" s="82">
        <v>12</v>
      </c>
      <c r="P19" s="83">
        <f t="shared" si="3"/>
        <v>3.6251206607817738E-3</v>
      </c>
      <c r="Q19" s="84">
        <f t="shared" si="4"/>
        <v>0.10275049791545834</v>
      </c>
      <c r="R19" s="117">
        <f t="shared" si="5"/>
        <v>527.65963978800005</v>
      </c>
      <c r="S19" s="164">
        <f t="shared" si="6"/>
        <v>0.15940248850467895</v>
      </c>
    </row>
    <row r="20" spans="1:19" x14ac:dyDescent="0.25">
      <c r="A20" s="72" t="s">
        <v>28</v>
      </c>
      <c r="B20" s="105" t="s">
        <v>59</v>
      </c>
      <c r="C20" s="71" t="s">
        <v>9</v>
      </c>
      <c r="D20" s="73">
        <v>894.13964236765901</v>
      </c>
      <c r="E20" s="73">
        <v>996.5253692</v>
      </c>
      <c r="F20" s="74">
        <v>66.171720570000005</v>
      </c>
      <c r="G20" s="75">
        <v>6</v>
      </c>
      <c r="H20" s="75">
        <v>0</v>
      </c>
      <c r="I20" s="76">
        <f t="shared" si="0"/>
        <v>72.171720570000005</v>
      </c>
      <c r="J20" s="77">
        <f t="shared" si="1"/>
        <v>7.242336502475466E-2</v>
      </c>
      <c r="K20" s="78">
        <v>141</v>
      </c>
      <c r="L20" s="79">
        <v>0</v>
      </c>
      <c r="M20" s="80">
        <f t="shared" si="7"/>
        <v>141</v>
      </c>
      <c r="N20" s="81">
        <f t="shared" si="2"/>
        <v>0.141491631179639</v>
      </c>
      <c r="O20" s="82">
        <v>0</v>
      </c>
      <c r="P20" s="83">
        <f t="shared" si="3"/>
        <v>0</v>
      </c>
      <c r="Q20" s="84">
        <f t="shared" si="4"/>
        <v>0.141491631179639</v>
      </c>
      <c r="R20" s="117">
        <f t="shared" si="5"/>
        <v>213.17172056999999</v>
      </c>
      <c r="S20" s="164">
        <f t="shared" si="6"/>
        <v>0.21391499620439366</v>
      </c>
    </row>
    <row r="21" spans="1:19" x14ac:dyDescent="0.25">
      <c r="A21" s="72" t="s">
        <v>29</v>
      </c>
      <c r="B21" s="105" t="s">
        <v>53</v>
      </c>
      <c r="C21" s="71" t="s">
        <v>37</v>
      </c>
      <c r="D21" s="73">
        <v>675.36109128808152</v>
      </c>
      <c r="E21" s="73">
        <v>752.69502539999996</v>
      </c>
      <c r="F21" s="74">
        <v>139.96881060000001</v>
      </c>
      <c r="G21" s="75">
        <v>7</v>
      </c>
      <c r="H21" s="75">
        <v>16</v>
      </c>
      <c r="I21" s="76">
        <f t="shared" si="0"/>
        <v>162.96881060000001</v>
      </c>
      <c r="J21" s="77">
        <f t="shared" si="1"/>
        <v>0.21651373411614422</v>
      </c>
      <c r="K21" s="78">
        <v>193</v>
      </c>
      <c r="L21" s="79">
        <v>3.1550068590000002</v>
      </c>
      <c r="M21" s="80">
        <f t="shared" si="7"/>
        <v>196.155006859</v>
      </c>
      <c r="N21" s="81">
        <f t="shared" si="2"/>
        <v>0.26060356484322261</v>
      </c>
      <c r="O21" s="82">
        <v>9</v>
      </c>
      <c r="P21" s="83">
        <f t="shared" si="3"/>
        <v>1.1957033986264472E-2</v>
      </c>
      <c r="Q21" s="84">
        <f t="shared" si="4"/>
        <v>0.27256059882948708</v>
      </c>
      <c r="R21" s="117">
        <f t="shared" si="5"/>
        <v>368.12381745900001</v>
      </c>
      <c r="S21" s="164">
        <f t="shared" si="6"/>
        <v>0.48907433294563135</v>
      </c>
    </row>
    <row r="22" spans="1:19" x14ac:dyDescent="0.25">
      <c r="A22" s="72" t="s">
        <v>30</v>
      </c>
      <c r="B22" s="105" t="s">
        <v>68</v>
      </c>
      <c r="C22" s="71" t="s">
        <v>10</v>
      </c>
      <c r="D22" s="73">
        <v>499.36867955903051</v>
      </c>
      <c r="E22" s="73">
        <v>556.55015639999999</v>
      </c>
      <c r="F22" s="74">
        <v>143.15490940000001</v>
      </c>
      <c r="G22" s="75">
        <v>13</v>
      </c>
      <c r="H22" s="75">
        <v>3</v>
      </c>
      <c r="I22" s="76">
        <f t="shared" si="0"/>
        <v>159.15490940000001</v>
      </c>
      <c r="J22" s="77">
        <f t="shared" si="1"/>
        <v>0.28596687570708951</v>
      </c>
      <c r="K22" s="78">
        <v>159</v>
      </c>
      <c r="L22" s="79">
        <v>13.10013717</v>
      </c>
      <c r="M22" s="80">
        <f t="shared" si="7"/>
        <v>172.10013717000001</v>
      </c>
      <c r="N22" s="81">
        <f t="shared" si="2"/>
        <v>0.30922664415946971</v>
      </c>
      <c r="O22" s="82">
        <v>0</v>
      </c>
      <c r="P22" s="83">
        <f t="shared" si="3"/>
        <v>0</v>
      </c>
      <c r="Q22" s="84">
        <f t="shared" si="4"/>
        <v>0.30922664415946971</v>
      </c>
      <c r="R22" s="117">
        <f t="shared" si="5"/>
        <v>331.25504656999999</v>
      </c>
      <c r="S22" s="164">
        <f t="shared" si="6"/>
        <v>0.59519351986655911</v>
      </c>
    </row>
    <row r="23" spans="1:19" x14ac:dyDescent="0.25">
      <c r="A23" s="72" t="s">
        <v>29</v>
      </c>
      <c r="B23" s="105" t="s">
        <v>53</v>
      </c>
      <c r="C23" s="71" t="s">
        <v>11</v>
      </c>
      <c r="D23" s="73">
        <v>888.26472091535504</v>
      </c>
      <c r="E23" s="73">
        <v>989.97772499999996</v>
      </c>
      <c r="F23" s="74">
        <v>219.99450899999999</v>
      </c>
      <c r="G23" s="75">
        <v>36</v>
      </c>
      <c r="H23" s="75">
        <v>21</v>
      </c>
      <c r="I23" s="76">
        <f t="shared" si="0"/>
        <v>276.99450899999999</v>
      </c>
      <c r="J23" s="77">
        <f t="shared" si="1"/>
        <v>0.27979872880473144</v>
      </c>
      <c r="K23" s="78">
        <v>232</v>
      </c>
      <c r="L23" s="79">
        <v>2.2263374489999999</v>
      </c>
      <c r="M23" s="80">
        <f t="shared" si="7"/>
        <v>234.226337449</v>
      </c>
      <c r="N23" s="81">
        <f t="shared" si="2"/>
        <v>0.23659758349512361</v>
      </c>
      <c r="O23" s="82">
        <v>3</v>
      </c>
      <c r="P23" s="83">
        <f t="shared" si="3"/>
        <v>3.0303712136553378E-3</v>
      </c>
      <c r="Q23" s="84">
        <f t="shared" si="4"/>
        <v>0.23962795470877896</v>
      </c>
      <c r="R23" s="117">
        <f t="shared" si="5"/>
        <v>514.22084644899996</v>
      </c>
      <c r="S23" s="164">
        <f t="shared" si="6"/>
        <v>0.5194266835135104</v>
      </c>
    </row>
    <row r="24" spans="1:19" x14ac:dyDescent="0.25">
      <c r="A24" s="72" t="s">
        <v>30</v>
      </c>
      <c r="B24" s="105" t="s">
        <v>60</v>
      </c>
      <c r="C24" s="71" t="s">
        <v>38</v>
      </c>
      <c r="D24" s="73">
        <v>1253.1583058553531</v>
      </c>
      <c r="E24" s="73">
        <v>1396.6543750000001</v>
      </c>
      <c r="F24" s="74">
        <v>134.52287670000001</v>
      </c>
      <c r="G24" s="75">
        <v>9</v>
      </c>
      <c r="H24" s="75">
        <v>9</v>
      </c>
      <c r="I24" s="76">
        <f t="shared" si="0"/>
        <v>152.52287670000001</v>
      </c>
      <c r="J24" s="77">
        <f t="shared" si="1"/>
        <v>0.10920588474152741</v>
      </c>
      <c r="K24" s="78">
        <v>222</v>
      </c>
      <c r="L24" s="79">
        <v>15.617969820000001</v>
      </c>
      <c r="M24" s="80">
        <f t="shared" si="7"/>
        <v>237.61796982000001</v>
      </c>
      <c r="N24" s="81">
        <f t="shared" si="2"/>
        <v>0.17013369526014624</v>
      </c>
      <c r="O24" s="82">
        <v>24</v>
      </c>
      <c r="P24" s="83">
        <f t="shared" si="3"/>
        <v>1.7183922113873019E-2</v>
      </c>
      <c r="Q24" s="84">
        <f t="shared" si="4"/>
        <v>0.18731761737401925</v>
      </c>
      <c r="R24" s="117">
        <f t="shared" si="5"/>
        <v>414.14084652000003</v>
      </c>
      <c r="S24" s="164">
        <f t="shared" si="6"/>
        <v>0.29652350211554668</v>
      </c>
    </row>
    <row r="25" spans="1:19" x14ac:dyDescent="0.25">
      <c r="A25" s="72" t="s">
        <v>31</v>
      </c>
      <c r="B25" s="105" t="s">
        <v>70</v>
      </c>
      <c r="C25" s="71" t="s">
        <v>39</v>
      </c>
      <c r="D25" s="73">
        <v>385.79518610640139</v>
      </c>
      <c r="E25" s="73">
        <v>429.9716421</v>
      </c>
      <c r="F25" s="74">
        <v>38.558441780000003</v>
      </c>
      <c r="G25" s="75">
        <v>3</v>
      </c>
      <c r="H25" s="75">
        <v>1</v>
      </c>
      <c r="I25" s="76">
        <f t="shared" si="0"/>
        <v>42.558441780000003</v>
      </c>
      <c r="J25" s="77">
        <f t="shared" si="1"/>
        <v>9.8979647988278352E-2</v>
      </c>
      <c r="K25" s="78">
        <v>89</v>
      </c>
      <c r="L25" s="79">
        <v>3.4958847739999999</v>
      </c>
      <c r="M25" s="80">
        <f t="shared" si="7"/>
        <v>92.495884774000004</v>
      </c>
      <c r="N25" s="81">
        <f t="shared" si="2"/>
        <v>0.2151208956996469</v>
      </c>
      <c r="O25" s="82">
        <v>25</v>
      </c>
      <c r="P25" s="83">
        <f t="shared" si="3"/>
        <v>5.8143369357799797E-2</v>
      </c>
      <c r="Q25" s="84">
        <f t="shared" si="4"/>
        <v>0.27326426505744672</v>
      </c>
      <c r="R25" s="117">
        <f t="shared" si="5"/>
        <v>160.054326554</v>
      </c>
      <c r="S25" s="164">
        <f t="shared" si="6"/>
        <v>0.37224391304572502</v>
      </c>
    </row>
    <row r="26" spans="1:19" x14ac:dyDescent="0.25">
      <c r="A26" s="72" t="s">
        <v>30</v>
      </c>
      <c r="B26" s="105" t="s">
        <v>60</v>
      </c>
      <c r="C26" s="71" t="s">
        <v>40</v>
      </c>
      <c r="D26" s="73">
        <v>1992.3931639961618</v>
      </c>
      <c r="E26" s="73">
        <v>2220.5371949999999</v>
      </c>
      <c r="F26" s="74">
        <v>306.24758859999997</v>
      </c>
      <c r="G26" s="75">
        <v>9</v>
      </c>
      <c r="H26" s="75">
        <v>5</v>
      </c>
      <c r="I26" s="76">
        <f t="shared" si="0"/>
        <v>320.24758859999997</v>
      </c>
      <c r="J26" s="77">
        <f t="shared" si="1"/>
        <v>0.1442207720371016</v>
      </c>
      <c r="K26" s="78">
        <v>355</v>
      </c>
      <c r="L26" s="79">
        <v>29</v>
      </c>
      <c r="M26" s="80">
        <f t="shared" si="7"/>
        <v>384</v>
      </c>
      <c r="N26" s="81">
        <f t="shared" si="2"/>
        <v>0.17293112714556444</v>
      </c>
      <c r="O26" s="82">
        <v>0</v>
      </c>
      <c r="P26" s="83">
        <f t="shared" si="3"/>
        <v>0</v>
      </c>
      <c r="Q26" s="84">
        <f t="shared" si="4"/>
        <v>0.17293112714556444</v>
      </c>
      <c r="R26" s="117">
        <f t="shared" si="5"/>
        <v>704.24758859999997</v>
      </c>
      <c r="S26" s="164">
        <f t="shared" si="6"/>
        <v>0.31715189918266601</v>
      </c>
    </row>
    <row r="27" spans="1:19" x14ac:dyDescent="0.25">
      <c r="A27" s="72" t="s">
        <v>30</v>
      </c>
      <c r="B27" s="105" t="s">
        <v>61</v>
      </c>
      <c r="C27" s="71" t="s">
        <v>12</v>
      </c>
      <c r="D27" s="73">
        <v>1183.1645218963999</v>
      </c>
      <c r="E27" s="73">
        <v>1318.645775</v>
      </c>
      <c r="F27" s="74">
        <v>129.4342728</v>
      </c>
      <c r="G27" s="75">
        <v>6</v>
      </c>
      <c r="H27" s="75">
        <v>3</v>
      </c>
      <c r="I27" s="76">
        <f t="shared" si="0"/>
        <v>138.4342728</v>
      </c>
      <c r="J27" s="77">
        <f t="shared" si="1"/>
        <v>0.10498215322458376</v>
      </c>
      <c r="K27" s="78">
        <v>227</v>
      </c>
      <c r="L27" s="79">
        <v>3.9972565160000002</v>
      </c>
      <c r="M27" s="80">
        <f t="shared" si="7"/>
        <v>230.99725651599999</v>
      </c>
      <c r="N27" s="81">
        <f t="shared" si="2"/>
        <v>0.17517764125547666</v>
      </c>
      <c r="O27" s="82">
        <v>20</v>
      </c>
      <c r="P27" s="83">
        <f t="shared" si="3"/>
        <v>1.5167075479387178E-2</v>
      </c>
      <c r="Q27" s="84">
        <f t="shared" si="4"/>
        <v>0.19034471673486383</v>
      </c>
      <c r="R27" s="117">
        <f t="shared" si="5"/>
        <v>389.43152931600002</v>
      </c>
      <c r="S27" s="164">
        <f t="shared" si="6"/>
        <v>0.29532686995944762</v>
      </c>
    </row>
    <row r="28" spans="1:19" x14ac:dyDescent="0.25">
      <c r="A28" s="72" t="s">
        <v>29</v>
      </c>
      <c r="B28" s="105" t="s">
        <v>62</v>
      </c>
      <c r="C28" s="71" t="s">
        <v>13</v>
      </c>
      <c r="D28" s="73">
        <v>4916.0534993394131</v>
      </c>
      <c r="E28" s="73">
        <v>5478.9786700000004</v>
      </c>
      <c r="F28" s="74">
        <v>653.39996540000004</v>
      </c>
      <c r="G28" s="75">
        <v>351</v>
      </c>
      <c r="H28" s="75">
        <v>46</v>
      </c>
      <c r="I28" s="76">
        <f t="shared" si="0"/>
        <v>1050.3999653999999</v>
      </c>
      <c r="J28" s="77">
        <f t="shared" si="1"/>
        <v>0.191714556428452</v>
      </c>
      <c r="K28" s="78">
        <v>1222</v>
      </c>
      <c r="L28" s="79">
        <v>118.026749</v>
      </c>
      <c r="M28" s="80">
        <f t="shared" si="7"/>
        <v>1340.0267490000001</v>
      </c>
      <c r="N28" s="81">
        <f t="shared" si="2"/>
        <v>0.24457601128058415</v>
      </c>
      <c r="O28" s="82">
        <v>72</v>
      </c>
      <c r="P28" s="83">
        <f t="shared" si="3"/>
        <v>1.3141135298488029E-2</v>
      </c>
      <c r="Q28" s="84">
        <f t="shared" si="4"/>
        <v>0.25771714657907219</v>
      </c>
      <c r="R28" s="117">
        <f t="shared" si="5"/>
        <v>2462.4267144</v>
      </c>
      <c r="S28" s="164">
        <f t="shared" si="6"/>
        <v>0.44943170300752416</v>
      </c>
    </row>
    <row r="29" spans="1:19" x14ac:dyDescent="0.25">
      <c r="A29" s="72" t="s">
        <v>30</v>
      </c>
      <c r="B29" s="105" t="s">
        <v>63</v>
      </c>
      <c r="C29" s="71" t="s">
        <v>41</v>
      </c>
      <c r="D29" s="73">
        <v>773.94017700247537</v>
      </c>
      <c r="E29" s="73">
        <v>862.56215929999996</v>
      </c>
      <c r="F29" s="74">
        <v>157.4505959</v>
      </c>
      <c r="G29" s="75">
        <v>17</v>
      </c>
      <c r="H29" s="75">
        <v>7</v>
      </c>
      <c r="I29" s="76">
        <f t="shared" si="0"/>
        <v>181.4505959</v>
      </c>
      <c r="J29" s="77">
        <f t="shared" si="1"/>
        <v>0.21036234194096068</v>
      </c>
      <c r="K29" s="78">
        <v>162</v>
      </c>
      <c r="L29" s="79">
        <v>22.3861454</v>
      </c>
      <c r="M29" s="80">
        <f t="shared" si="7"/>
        <v>184.3861454</v>
      </c>
      <c r="N29" s="81">
        <f t="shared" si="2"/>
        <v>0.21376563232223861</v>
      </c>
      <c r="O29" s="82">
        <v>0</v>
      </c>
      <c r="P29" s="83">
        <f t="shared" si="3"/>
        <v>0</v>
      </c>
      <c r="Q29" s="84">
        <f t="shared" si="4"/>
        <v>0.21376563232223861</v>
      </c>
      <c r="R29" s="117">
        <f t="shared" si="5"/>
        <v>365.83674129999997</v>
      </c>
      <c r="S29" s="164">
        <f t="shared" si="6"/>
        <v>0.42412797426319926</v>
      </c>
    </row>
    <row r="30" spans="1:19" x14ac:dyDescent="0.25">
      <c r="A30" s="72" t="s">
        <v>30</v>
      </c>
      <c r="B30" s="105" t="s">
        <v>63</v>
      </c>
      <c r="C30" s="71" t="s">
        <v>42</v>
      </c>
      <c r="D30" s="73">
        <v>1710.8379181095399</v>
      </c>
      <c r="E30" s="73">
        <v>1906.7417519999999</v>
      </c>
      <c r="F30" s="74">
        <v>327.12167190000002</v>
      </c>
      <c r="G30" s="75">
        <v>15</v>
      </c>
      <c r="H30" s="75">
        <v>5</v>
      </c>
      <c r="I30" s="76">
        <f t="shared" si="0"/>
        <v>347.12167190000002</v>
      </c>
      <c r="J30" s="77">
        <f t="shared" si="1"/>
        <v>0.18204965173490364</v>
      </c>
      <c r="K30" s="78">
        <v>399</v>
      </c>
      <c r="L30" s="79">
        <v>16.3340192</v>
      </c>
      <c r="M30" s="80">
        <f t="shared" si="7"/>
        <v>415.3340192</v>
      </c>
      <c r="N30" s="81">
        <f t="shared" si="2"/>
        <v>0.21782394955391945</v>
      </c>
      <c r="O30" s="82">
        <v>39</v>
      </c>
      <c r="P30" s="83">
        <f t="shared" si="3"/>
        <v>2.0453739977683145E-2</v>
      </c>
      <c r="Q30" s="84">
        <f t="shared" si="4"/>
        <v>0.23827768953160261</v>
      </c>
      <c r="R30" s="117">
        <f t="shared" si="5"/>
        <v>801.45569109999997</v>
      </c>
      <c r="S30" s="164">
        <f t="shared" si="6"/>
        <v>0.42032734126650623</v>
      </c>
    </row>
    <row r="31" spans="1:19" x14ac:dyDescent="0.25">
      <c r="A31" s="72" t="s">
        <v>30</v>
      </c>
      <c r="B31" s="105" t="s">
        <v>64</v>
      </c>
      <c r="C31" s="71" t="s">
        <v>43</v>
      </c>
      <c r="D31" s="73">
        <v>2993.132748764584</v>
      </c>
      <c r="E31" s="73">
        <v>3335.8690029999998</v>
      </c>
      <c r="F31" s="74">
        <v>603.82603810000001</v>
      </c>
      <c r="G31" s="75">
        <v>19</v>
      </c>
      <c r="H31" s="75">
        <v>7</v>
      </c>
      <c r="I31" s="76">
        <f t="shared" si="0"/>
        <v>629.82603810000001</v>
      </c>
      <c r="J31" s="77">
        <f t="shared" si="1"/>
        <v>0.18880418791432982</v>
      </c>
      <c r="K31" s="78">
        <v>644</v>
      </c>
      <c r="L31" s="79">
        <v>10.860768180000001</v>
      </c>
      <c r="M31" s="80">
        <f t="shared" si="7"/>
        <v>654.86076818000004</v>
      </c>
      <c r="N31" s="81">
        <f t="shared" si="2"/>
        <v>0.19630889809853846</v>
      </c>
      <c r="O31" s="82">
        <v>60</v>
      </c>
      <c r="P31" s="83">
        <f t="shared" si="3"/>
        <v>1.7986317791868042E-2</v>
      </c>
      <c r="Q31" s="84">
        <f t="shared" si="4"/>
        <v>0.21429521589040651</v>
      </c>
      <c r="R31" s="117">
        <f t="shared" si="5"/>
        <v>1344.6868062799999</v>
      </c>
      <c r="S31" s="164">
        <f t="shared" si="6"/>
        <v>0.4030994038047363</v>
      </c>
    </row>
    <row r="32" spans="1:19" x14ac:dyDescent="0.25">
      <c r="A32" s="72" t="s">
        <v>29</v>
      </c>
      <c r="B32" s="105" t="s">
        <v>65</v>
      </c>
      <c r="C32" s="71" t="s">
        <v>44</v>
      </c>
      <c r="D32" s="73">
        <v>2390.492817359338</v>
      </c>
      <c r="E32" s="73">
        <v>2664.2222590000001</v>
      </c>
      <c r="F32" s="74">
        <v>227.6691854</v>
      </c>
      <c r="G32" s="75">
        <v>25</v>
      </c>
      <c r="H32" s="75">
        <v>4</v>
      </c>
      <c r="I32" s="76">
        <f t="shared" si="0"/>
        <v>256.6691854</v>
      </c>
      <c r="J32" s="77">
        <f t="shared" si="1"/>
        <v>9.6339254179318823E-2</v>
      </c>
      <c r="K32" s="78">
        <v>330</v>
      </c>
      <c r="L32" s="79">
        <v>2.7208504800000002</v>
      </c>
      <c r="M32" s="80">
        <f t="shared" si="7"/>
        <v>332.72085048000002</v>
      </c>
      <c r="N32" s="81">
        <f t="shared" si="2"/>
        <v>0.12488479493632217</v>
      </c>
      <c r="O32" s="82">
        <v>9</v>
      </c>
      <c r="P32" s="83">
        <f t="shared" si="3"/>
        <v>3.3780965419071664E-3</v>
      </c>
      <c r="Q32" s="84">
        <f t="shared" si="4"/>
        <v>0.12826289147822934</v>
      </c>
      <c r="R32" s="117">
        <f t="shared" si="5"/>
        <v>598.39003588000003</v>
      </c>
      <c r="S32" s="164">
        <f t="shared" si="6"/>
        <v>0.22460214565754816</v>
      </c>
    </row>
    <row r="33" spans="1:19" x14ac:dyDescent="0.25">
      <c r="A33" s="72" t="s">
        <v>29</v>
      </c>
      <c r="B33" s="105" t="s">
        <v>66</v>
      </c>
      <c r="C33" s="71" t="s">
        <v>14</v>
      </c>
      <c r="D33" s="73">
        <v>2848.5685861878092</v>
      </c>
      <c r="E33" s="73">
        <v>3174.7511549999999</v>
      </c>
      <c r="F33" s="74">
        <v>300.69082370000001</v>
      </c>
      <c r="G33" s="75">
        <v>137</v>
      </c>
      <c r="H33" s="75">
        <v>23</v>
      </c>
      <c r="I33" s="76">
        <f t="shared" si="0"/>
        <v>460.69082370000001</v>
      </c>
      <c r="J33" s="77">
        <f t="shared" si="1"/>
        <v>0.14511084529395188</v>
      </c>
      <c r="K33" s="78">
        <v>666</v>
      </c>
      <c r="L33" s="79">
        <v>27.94375857</v>
      </c>
      <c r="M33" s="80">
        <f t="shared" si="7"/>
        <v>693.94375857</v>
      </c>
      <c r="N33" s="81">
        <f t="shared" si="2"/>
        <v>0.21858209500202544</v>
      </c>
      <c r="O33" s="82">
        <v>74</v>
      </c>
      <c r="P33" s="83">
        <f t="shared" si="3"/>
        <v>2.3308913482385993E-2</v>
      </c>
      <c r="Q33" s="84">
        <f t="shared" si="4"/>
        <v>0.24189100848441142</v>
      </c>
      <c r="R33" s="117">
        <f t="shared" si="5"/>
        <v>1228.63458227</v>
      </c>
      <c r="S33" s="164">
        <f t="shared" si="6"/>
        <v>0.38700185377836333</v>
      </c>
    </row>
    <row r="34" spans="1:19" x14ac:dyDescent="0.25">
      <c r="A34" s="72" t="s">
        <v>31</v>
      </c>
      <c r="B34" s="105" t="s">
        <v>67</v>
      </c>
      <c r="C34" s="71" t="s">
        <v>45</v>
      </c>
      <c r="D34" s="73">
        <v>1504.2803468278398</v>
      </c>
      <c r="E34" s="73">
        <v>1676.531782</v>
      </c>
      <c r="F34" s="74">
        <v>125.083264</v>
      </c>
      <c r="G34" s="75">
        <v>9</v>
      </c>
      <c r="H34" s="75">
        <v>1</v>
      </c>
      <c r="I34" s="76">
        <f t="shared" si="0"/>
        <v>135.08326399999999</v>
      </c>
      <c r="J34" s="77">
        <f t="shared" si="1"/>
        <v>8.0573040994697934E-2</v>
      </c>
      <c r="K34" s="78">
        <v>220</v>
      </c>
      <c r="L34" s="79">
        <v>9.2798353910000007</v>
      </c>
      <c r="M34" s="80">
        <f t="shared" si="7"/>
        <v>229.27983539100001</v>
      </c>
      <c r="N34" s="81">
        <f t="shared" si="2"/>
        <v>0.13675841869068725</v>
      </c>
      <c r="O34" s="82">
        <v>19</v>
      </c>
      <c r="P34" s="83">
        <f t="shared" si="3"/>
        <v>1.133291966426915E-2</v>
      </c>
      <c r="Q34" s="84">
        <f t="shared" si="4"/>
        <v>0.14809133835495641</v>
      </c>
      <c r="R34" s="117">
        <f t="shared" si="5"/>
        <v>383.36309939099999</v>
      </c>
      <c r="S34" s="164">
        <f t="shared" si="6"/>
        <v>0.22866437934965433</v>
      </c>
    </row>
    <row r="35" spans="1:19" x14ac:dyDescent="0.25">
      <c r="A35" s="72" t="s">
        <v>29</v>
      </c>
      <c r="B35" s="105" t="s">
        <v>65</v>
      </c>
      <c r="C35" s="71" t="s">
        <v>15</v>
      </c>
      <c r="D35" s="73">
        <v>1314.0216759727821</v>
      </c>
      <c r="E35" s="73">
        <v>1464.4870599999999</v>
      </c>
      <c r="F35" s="74">
        <v>284.0692846</v>
      </c>
      <c r="G35" s="75">
        <v>13</v>
      </c>
      <c r="H35" s="75">
        <v>17</v>
      </c>
      <c r="I35" s="76">
        <f t="shared" si="0"/>
        <v>314.0692846</v>
      </c>
      <c r="J35" s="77">
        <f t="shared" si="1"/>
        <v>0.21445685194377889</v>
      </c>
      <c r="K35" s="78">
        <v>377</v>
      </c>
      <c r="L35" s="79">
        <v>15.3957476</v>
      </c>
      <c r="M35" s="80">
        <f t="shared" si="7"/>
        <v>392.39574759999999</v>
      </c>
      <c r="N35" s="81">
        <f t="shared" si="2"/>
        <v>0.26794074069865803</v>
      </c>
      <c r="O35" s="82">
        <v>0</v>
      </c>
      <c r="P35" s="83">
        <f t="shared" si="3"/>
        <v>0</v>
      </c>
      <c r="Q35" s="84">
        <f t="shared" si="4"/>
        <v>0.26794074069865803</v>
      </c>
      <c r="R35" s="117">
        <f t="shared" si="5"/>
        <v>706.4650322</v>
      </c>
      <c r="S35" s="164">
        <f t="shared" si="6"/>
        <v>0.48239759264243687</v>
      </c>
    </row>
    <row r="36" spans="1:19" x14ac:dyDescent="0.25">
      <c r="A36" s="72" t="s">
        <v>30</v>
      </c>
      <c r="B36" s="105" t="s">
        <v>68</v>
      </c>
      <c r="C36" s="71" t="s">
        <v>46</v>
      </c>
      <c r="D36" s="73">
        <v>2290.4769339816421</v>
      </c>
      <c r="E36" s="73">
        <v>2552.7538030000001</v>
      </c>
      <c r="F36" s="74">
        <v>355.05795540000003</v>
      </c>
      <c r="G36" s="75">
        <v>44</v>
      </c>
      <c r="H36" s="75">
        <v>5</v>
      </c>
      <c r="I36" s="76">
        <f t="shared" si="0"/>
        <v>404.05795540000003</v>
      </c>
      <c r="J36" s="77">
        <f t="shared" si="1"/>
        <v>0.15828316656512292</v>
      </c>
      <c r="K36" s="78">
        <v>525</v>
      </c>
      <c r="L36" s="79">
        <v>9.7146776409999998</v>
      </c>
      <c r="M36" s="80">
        <f t="shared" si="7"/>
        <v>534.71467764099998</v>
      </c>
      <c r="N36" s="81">
        <f t="shared" si="2"/>
        <v>0.20946582354028911</v>
      </c>
      <c r="O36" s="82">
        <v>5</v>
      </c>
      <c r="P36" s="83">
        <f t="shared" si="3"/>
        <v>1.9586691024116752E-3</v>
      </c>
      <c r="Q36" s="84">
        <f t="shared" si="4"/>
        <v>0.2114244926427008</v>
      </c>
      <c r="R36" s="117">
        <f t="shared" si="5"/>
        <v>943.77263304100006</v>
      </c>
      <c r="S36" s="164">
        <f t="shared" si="6"/>
        <v>0.36970765920782372</v>
      </c>
    </row>
    <row r="37" spans="1:19" x14ac:dyDescent="0.25">
      <c r="A37" s="72" t="s">
        <v>31</v>
      </c>
      <c r="B37" s="105" t="s">
        <v>69</v>
      </c>
      <c r="C37" s="71" t="s">
        <v>47</v>
      </c>
      <c r="D37" s="73">
        <v>5657.0958673661162</v>
      </c>
      <c r="E37" s="73">
        <v>6304.8759730000002</v>
      </c>
      <c r="F37" s="74">
        <v>582.04188590000001</v>
      </c>
      <c r="G37" s="75">
        <v>41</v>
      </c>
      <c r="H37" s="75">
        <v>24</v>
      </c>
      <c r="I37" s="76">
        <f t="shared" si="0"/>
        <v>647.04188590000001</v>
      </c>
      <c r="J37" s="77">
        <f t="shared" si="1"/>
        <v>0.10262563271202987</v>
      </c>
      <c r="K37" s="78">
        <v>1070</v>
      </c>
      <c r="L37" s="79">
        <v>30.58161866</v>
      </c>
      <c r="M37" s="80">
        <f t="shared" si="7"/>
        <v>1100.58161866</v>
      </c>
      <c r="N37" s="81">
        <f t="shared" si="2"/>
        <v>0.17456039157203576</v>
      </c>
      <c r="O37" s="82">
        <v>174</v>
      </c>
      <c r="P37" s="83">
        <f t="shared" si="3"/>
        <v>2.7597688002926238E-2</v>
      </c>
      <c r="Q37" s="84">
        <f t="shared" si="4"/>
        <v>0.20215807957496201</v>
      </c>
      <c r="R37" s="117">
        <f t="shared" si="5"/>
        <v>1921.6235045600001</v>
      </c>
      <c r="S37" s="164">
        <f t="shared" si="6"/>
        <v>0.30478371228699191</v>
      </c>
    </row>
    <row r="38" spans="1:19" x14ac:dyDescent="0.25">
      <c r="A38" s="72" t="s">
        <v>31</v>
      </c>
      <c r="B38" s="105" t="s">
        <v>70</v>
      </c>
      <c r="C38" s="71" t="s">
        <v>48</v>
      </c>
      <c r="D38" s="73">
        <v>2589.8490486047399</v>
      </c>
      <c r="E38" s="73">
        <v>2886.406281</v>
      </c>
      <c r="F38" s="74">
        <v>410.06402650000001</v>
      </c>
      <c r="G38" s="75">
        <v>118</v>
      </c>
      <c r="H38" s="75">
        <v>30</v>
      </c>
      <c r="I38" s="76">
        <f t="shared" si="0"/>
        <v>558.06402649999995</v>
      </c>
      <c r="J38" s="77">
        <f t="shared" si="1"/>
        <v>0.19334216051756159</v>
      </c>
      <c r="K38" s="78">
        <v>592</v>
      </c>
      <c r="L38" s="79">
        <v>38.33676269</v>
      </c>
      <c r="M38" s="80">
        <f t="shared" si="7"/>
        <v>630.33676269</v>
      </c>
      <c r="N38" s="81">
        <f t="shared" si="2"/>
        <v>0.21838116374650446</v>
      </c>
      <c r="O38" s="82">
        <v>38</v>
      </c>
      <c r="P38" s="83">
        <f t="shared" si="3"/>
        <v>1.3165159821795717E-2</v>
      </c>
      <c r="Q38" s="84">
        <f t="shared" si="4"/>
        <v>0.23154632356830018</v>
      </c>
      <c r="R38" s="117">
        <f t="shared" si="5"/>
        <v>1226.4007891900001</v>
      </c>
      <c r="S38" s="164">
        <f t="shared" si="6"/>
        <v>0.42488848408586183</v>
      </c>
    </row>
    <row r="39" spans="1:19" x14ac:dyDescent="0.25">
      <c r="A39" s="72" t="s">
        <v>28</v>
      </c>
      <c r="B39" s="105" t="s">
        <v>71</v>
      </c>
      <c r="C39" s="71" t="s">
        <v>16</v>
      </c>
      <c r="D39" s="73">
        <v>2595.261679114602</v>
      </c>
      <c r="E39" s="73">
        <v>2892.4386979999999</v>
      </c>
      <c r="F39" s="74">
        <v>209.2261354</v>
      </c>
      <c r="G39" s="75">
        <v>10</v>
      </c>
      <c r="H39" s="75">
        <v>1</v>
      </c>
      <c r="I39" s="76">
        <f t="shared" si="0"/>
        <v>220.2261354</v>
      </c>
      <c r="J39" s="77">
        <f t="shared" si="1"/>
        <v>7.6138566239027691E-2</v>
      </c>
      <c r="K39" s="78">
        <v>327</v>
      </c>
      <c r="L39" s="79">
        <v>3.941015089</v>
      </c>
      <c r="M39" s="80">
        <f t="shared" si="7"/>
        <v>330.94101508900002</v>
      </c>
      <c r="N39" s="81">
        <f t="shared" si="2"/>
        <v>0.1144159132284573</v>
      </c>
      <c r="O39" s="82">
        <v>92</v>
      </c>
      <c r="P39" s="83">
        <f t="shared" si="3"/>
        <v>3.180706995229117E-2</v>
      </c>
      <c r="Q39" s="84">
        <f t="shared" si="4"/>
        <v>0.14622298318074847</v>
      </c>
      <c r="R39" s="117">
        <f t="shared" si="5"/>
        <v>643.16715048900005</v>
      </c>
      <c r="S39" s="164">
        <f t="shared" si="6"/>
        <v>0.22236154941977618</v>
      </c>
    </row>
    <row r="40" spans="1:19" x14ac:dyDescent="0.25">
      <c r="A40" s="72" t="s">
        <v>31</v>
      </c>
      <c r="B40" s="105" t="s">
        <v>67</v>
      </c>
      <c r="C40" s="71" t="s">
        <v>17</v>
      </c>
      <c r="D40" s="73">
        <v>1703.8293143471299</v>
      </c>
      <c r="E40" s="73">
        <v>1898.9306099999999</v>
      </c>
      <c r="F40" s="74">
        <v>126.91916860000001</v>
      </c>
      <c r="G40" s="75">
        <v>8</v>
      </c>
      <c r="H40" s="75">
        <v>1</v>
      </c>
      <c r="I40" s="76">
        <f t="shared" si="0"/>
        <v>135.91916860000001</v>
      </c>
      <c r="J40" s="77">
        <f t="shared" si="1"/>
        <v>7.1576690524779107E-2</v>
      </c>
      <c r="K40" s="78">
        <v>341</v>
      </c>
      <c r="L40" s="79">
        <v>3.2256515779999999</v>
      </c>
      <c r="M40" s="80">
        <f t="shared" si="7"/>
        <v>344.225651578</v>
      </c>
      <c r="N40" s="81">
        <f t="shared" si="2"/>
        <v>0.18127342292828699</v>
      </c>
      <c r="O40" s="82">
        <v>36</v>
      </c>
      <c r="P40" s="83">
        <f t="shared" si="3"/>
        <v>1.8958038703689128E-2</v>
      </c>
      <c r="Q40" s="84">
        <f t="shared" si="4"/>
        <v>0.20023146163197611</v>
      </c>
      <c r="R40" s="117">
        <f t="shared" si="5"/>
        <v>516.14482017800003</v>
      </c>
      <c r="S40" s="164">
        <f t="shared" si="6"/>
        <v>0.27180815215675524</v>
      </c>
    </row>
    <row r="41" spans="1:19" x14ac:dyDescent="0.25">
      <c r="A41" s="72" t="s">
        <v>28</v>
      </c>
      <c r="B41" s="105" t="s">
        <v>72</v>
      </c>
      <c r="C41" s="71" t="s">
        <v>49</v>
      </c>
      <c r="D41" s="73">
        <v>1661.86626302119</v>
      </c>
      <c r="E41" s="73">
        <v>1852.1624730000001</v>
      </c>
      <c r="F41" s="74">
        <v>278.48377809999999</v>
      </c>
      <c r="G41" s="75">
        <v>13</v>
      </c>
      <c r="H41" s="75">
        <v>0</v>
      </c>
      <c r="I41" s="76">
        <f t="shared" si="0"/>
        <v>291.48377809999999</v>
      </c>
      <c r="J41" s="77">
        <f t="shared" si="1"/>
        <v>0.15737484283863901</v>
      </c>
      <c r="K41" s="78">
        <v>335</v>
      </c>
      <c r="L41" s="79">
        <v>3.710562414</v>
      </c>
      <c r="M41" s="80">
        <f t="shared" si="7"/>
        <v>338.71056241399998</v>
      </c>
      <c r="N41" s="81">
        <f t="shared" si="2"/>
        <v>0.1828730294191637</v>
      </c>
      <c r="O41" s="82">
        <v>44</v>
      </c>
      <c r="P41" s="83">
        <f t="shared" si="3"/>
        <v>2.3756015274800354E-2</v>
      </c>
      <c r="Q41" s="84">
        <f t="shared" si="4"/>
        <v>0.20662904469396404</v>
      </c>
      <c r="R41" s="117">
        <f t="shared" si="5"/>
        <v>674.19434051400003</v>
      </c>
      <c r="S41" s="164">
        <f t="shared" si="6"/>
        <v>0.3640038875326031</v>
      </c>
    </row>
    <row r="42" spans="1:19" x14ac:dyDescent="0.25">
      <c r="A42" s="72" t="s">
        <v>30</v>
      </c>
      <c r="B42" s="105" t="s">
        <v>60</v>
      </c>
      <c r="C42" s="71" t="s">
        <v>18</v>
      </c>
      <c r="D42" s="73">
        <v>385</v>
      </c>
      <c r="E42" s="73">
        <v>429.08540119999998</v>
      </c>
      <c r="F42" s="74">
        <v>47.984552720000003</v>
      </c>
      <c r="G42" s="75">
        <v>1</v>
      </c>
      <c r="H42" s="75">
        <v>0</v>
      </c>
      <c r="I42" s="76">
        <f t="shared" si="0"/>
        <v>48.984552720000003</v>
      </c>
      <c r="J42" s="77">
        <f t="shared" si="1"/>
        <v>0.11416038062121794</v>
      </c>
      <c r="K42" s="78">
        <v>120</v>
      </c>
      <c r="L42" s="79">
        <v>0</v>
      </c>
      <c r="M42" s="80">
        <f t="shared" si="7"/>
        <v>120</v>
      </c>
      <c r="N42" s="81">
        <f t="shared" si="2"/>
        <v>0.27966460677618599</v>
      </c>
      <c r="O42" s="82">
        <v>0</v>
      </c>
      <c r="P42" s="83">
        <f t="shared" si="3"/>
        <v>0</v>
      </c>
      <c r="Q42" s="84">
        <f t="shared" si="4"/>
        <v>0.27966460677618599</v>
      </c>
      <c r="R42" s="117">
        <f t="shared" si="5"/>
        <v>168.98455272000001</v>
      </c>
      <c r="S42" s="164">
        <f t="shared" si="6"/>
        <v>0.39382498739740396</v>
      </c>
    </row>
    <row r="43" spans="1:19" x14ac:dyDescent="0.25">
      <c r="A43" s="72" t="s">
        <v>30</v>
      </c>
      <c r="B43" s="105" t="s">
        <v>68</v>
      </c>
      <c r="C43" s="71" t="s">
        <v>19</v>
      </c>
      <c r="D43" s="73">
        <v>1309.4333224492279</v>
      </c>
      <c r="E43" s="73">
        <v>1459.3733050000001</v>
      </c>
      <c r="F43" s="74">
        <v>222.99860129999999</v>
      </c>
      <c r="G43" s="75">
        <v>21</v>
      </c>
      <c r="H43" s="75">
        <v>9</v>
      </c>
      <c r="I43" s="76">
        <f t="shared" si="0"/>
        <v>252.99860129999999</v>
      </c>
      <c r="J43" s="77">
        <f t="shared" si="1"/>
        <v>0.17336112729566475</v>
      </c>
      <c r="K43" s="78">
        <v>346</v>
      </c>
      <c r="L43" s="79">
        <v>18.829903980000001</v>
      </c>
      <c r="M43" s="80">
        <f t="shared" si="7"/>
        <v>364.82990397999998</v>
      </c>
      <c r="N43" s="81">
        <f t="shared" si="2"/>
        <v>0.24999080271651258</v>
      </c>
      <c r="O43" s="82">
        <v>0</v>
      </c>
      <c r="P43" s="83">
        <f t="shared" si="3"/>
        <v>0</v>
      </c>
      <c r="Q43" s="84">
        <f t="shared" si="4"/>
        <v>0.24999080271651258</v>
      </c>
      <c r="R43" s="117">
        <f t="shared" si="5"/>
        <v>617.82850527999994</v>
      </c>
      <c r="S43" s="164">
        <f t="shared" si="6"/>
        <v>0.4233519300121773</v>
      </c>
    </row>
    <row r="44" spans="1:19" x14ac:dyDescent="0.25">
      <c r="A44" s="86" t="s">
        <v>28</v>
      </c>
      <c r="B44" s="105" t="s">
        <v>72</v>
      </c>
      <c r="C44" s="85" t="s">
        <v>20</v>
      </c>
      <c r="D44" s="87">
        <v>1682.9355673655321</v>
      </c>
      <c r="E44" s="87">
        <v>1875.644372</v>
      </c>
      <c r="F44" s="74">
        <v>175.62733900000001</v>
      </c>
      <c r="G44" s="75">
        <v>5</v>
      </c>
      <c r="H44" s="75">
        <v>3</v>
      </c>
      <c r="I44" s="88">
        <f t="shared" si="0"/>
        <v>183.62733900000001</v>
      </c>
      <c r="J44" s="77">
        <f t="shared" si="1"/>
        <v>9.7900935668416789E-2</v>
      </c>
      <c r="K44" s="78">
        <v>264</v>
      </c>
      <c r="L44" s="79">
        <v>1.756515775</v>
      </c>
      <c r="M44" s="80">
        <f t="shared" si="7"/>
        <v>265.75651577500003</v>
      </c>
      <c r="N44" s="81">
        <f t="shared" si="2"/>
        <v>0.14168811515779178</v>
      </c>
      <c r="O44" s="82">
        <v>7</v>
      </c>
      <c r="P44" s="83">
        <f t="shared" si="3"/>
        <v>3.7320507578608299E-3</v>
      </c>
      <c r="Q44" s="84">
        <f t="shared" si="4"/>
        <v>0.1454201659156526</v>
      </c>
      <c r="R44" s="117">
        <f t="shared" si="5"/>
        <v>456.38385477500003</v>
      </c>
      <c r="S44" s="164">
        <f t="shared" si="6"/>
        <v>0.24332110158406939</v>
      </c>
    </row>
    <row r="45" spans="1:19" ht="15.75" thickBot="1" x14ac:dyDescent="0.3">
      <c r="A45" s="90" t="s">
        <v>31</v>
      </c>
      <c r="B45" s="106" t="s">
        <v>57</v>
      </c>
      <c r="C45" s="89" t="s">
        <v>21</v>
      </c>
      <c r="D45" s="91">
        <v>705.80998560740863</v>
      </c>
      <c r="E45" s="91">
        <v>786.6305476</v>
      </c>
      <c r="F45" s="92">
        <v>44.13577222</v>
      </c>
      <c r="G45" s="93">
        <v>2</v>
      </c>
      <c r="H45" s="93">
        <v>0</v>
      </c>
      <c r="I45" s="94">
        <f t="shared" si="0"/>
        <v>46.13577222</v>
      </c>
      <c r="J45" s="95">
        <f t="shared" si="1"/>
        <v>5.8649860929962189E-2</v>
      </c>
      <c r="K45" s="96">
        <v>65</v>
      </c>
      <c r="L45" s="97">
        <v>0.38545953399999999</v>
      </c>
      <c r="M45" s="98">
        <f t="shared" si="7"/>
        <v>65.385459534000006</v>
      </c>
      <c r="N45" s="99">
        <f t="shared" si="2"/>
        <v>8.3120925996950187E-2</v>
      </c>
      <c r="O45" s="100">
        <v>59</v>
      </c>
      <c r="P45" s="101">
        <f t="shared" si="3"/>
        <v>7.5003443713199627E-2</v>
      </c>
      <c r="Q45" s="102">
        <f t="shared" si="4"/>
        <v>0.15812436971014981</v>
      </c>
      <c r="R45" s="118">
        <f t="shared" si="5"/>
        <v>170.52123175400001</v>
      </c>
      <c r="S45" s="165">
        <f t="shared" si="6"/>
        <v>0.216774230640112</v>
      </c>
    </row>
    <row r="46" spans="1:19" ht="15.75" thickBot="1" x14ac:dyDescent="0.3">
      <c r="A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</row>
    <row r="47" spans="1:19" s="119" customFormat="1" ht="16.5" thickBot="1" x14ac:dyDescent="0.3">
      <c r="A47" s="128"/>
      <c r="B47" s="128"/>
      <c r="C47" s="129" t="s">
        <v>123</v>
      </c>
      <c r="D47" s="130">
        <f>SUM(D6:D45)</f>
        <v>78141.239267796511</v>
      </c>
      <c r="E47" s="130">
        <f>SUM(E6:E45)</f>
        <v>87088.999999199994</v>
      </c>
      <c r="F47" s="131">
        <f>SUM(F6:F45)</f>
        <v>9015.2318603599997</v>
      </c>
      <c r="G47" s="131">
        <f>SUM(G6:G45)</f>
        <v>1119</v>
      </c>
      <c r="H47" s="131">
        <f>SUM(H6:H45)</f>
        <v>303</v>
      </c>
      <c r="I47" s="131">
        <f>SUM(F47:H47)</f>
        <v>10437.23186036</v>
      </c>
      <c r="J47" s="132">
        <f>I47/E47</f>
        <v>0.11984558165159638</v>
      </c>
      <c r="K47" s="133">
        <f>SUM(K6:K45)</f>
        <v>14925</v>
      </c>
      <c r="L47" s="133">
        <f>SUM(L6:L45)</f>
        <v>505.66117972099994</v>
      </c>
      <c r="M47" s="134">
        <f>SUM(M6:M45)</f>
        <v>15430.661179721003</v>
      </c>
      <c r="N47" s="132">
        <f>M47/E47</f>
        <v>0.1771826657771102</v>
      </c>
      <c r="O47" s="135">
        <f>SUM(O6:O45)</f>
        <v>1352</v>
      </c>
      <c r="P47" s="132">
        <f>O47/E47</f>
        <v>1.5524348654966984E-2</v>
      </c>
      <c r="Q47" s="136">
        <f>SUM(N47,P47)</f>
        <v>0.19270701443207719</v>
      </c>
      <c r="R47" s="135">
        <f>SUM(R6:R45)</f>
        <v>27219.893040080999</v>
      </c>
      <c r="S47" s="137">
        <f>R47/E47</f>
        <v>0.31255259608367353</v>
      </c>
    </row>
    <row r="48" spans="1:19" x14ac:dyDescent="0.25">
      <c r="S48" s="5"/>
    </row>
  </sheetData>
  <autoFilter ref="A5:S5"/>
  <conditionalFormatting sqref="S6:S4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8" orientation="landscape" r:id="rId1"/>
  <headerFooter>
    <oddHeader>&amp;L&amp;"-,Gras"&amp;14Pôle innovation petite enfance et parentalité&amp;"-,Normal"&amp;11
Actions conjointes Département et CAF de la Seine-Saint-Denis</oddHeader>
    <oddFooter>&amp;C&amp;D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view="pageLayout" zoomScale="55" zoomScaleNormal="55" zoomScalePageLayoutView="55" workbookViewId="0">
      <selection activeCell="C29" sqref="C29:O30"/>
    </sheetView>
  </sheetViews>
  <sheetFormatPr baseColWidth="10" defaultRowHeight="15" x14ac:dyDescent="0.25"/>
  <cols>
    <col min="1" max="1" width="22.85546875" style="8" customWidth="1"/>
    <col min="2" max="3" width="28.28515625" style="8" customWidth="1"/>
    <col min="4" max="4" width="11.42578125" style="8"/>
    <col min="5" max="5" width="13.5703125" style="8" bestFit="1" customWidth="1"/>
    <col min="6" max="16" width="11.42578125" style="8"/>
    <col min="17" max="17" width="21.140625" style="8" customWidth="1"/>
    <col min="18" max="16384" width="11.42578125" style="8"/>
  </cols>
  <sheetData>
    <row r="1" spans="1:17" ht="21" x14ac:dyDescent="0.35">
      <c r="A1" s="9"/>
      <c r="E1" s="10"/>
    </row>
    <row r="2" spans="1:17" ht="21" x14ac:dyDescent="0.35">
      <c r="A2" s="9" t="s">
        <v>97</v>
      </c>
    </row>
    <row r="3" spans="1:17" x14ac:dyDescent="0.25">
      <c r="A3" s="11" t="s">
        <v>74</v>
      </c>
      <c r="C3" s="11" t="s">
        <v>77</v>
      </c>
    </row>
    <row r="5" spans="1:17" ht="37.5" x14ac:dyDescent="0.3">
      <c r="A5" s="4" t="s">
        <v>75</v>
      </c>
      <c r="B5" s="20" t="s">
        <v>88</v>
      </c>
      <c r="C5" s="4" t="s">
        <v>76</v>
      </c>
      <c r="D5" s="13">
        <v>2010</v>
      </c>
      <c r="E5" s="13">
        <v>2011</v>
      </c>
      <c r="F5" s="13">
        <v>2012</v>
      </c>
      <c r="G5" s="13">
        <v>2013</v>
      </c>
      <c r="H5" s="13">
        <v>2014</v>
      </c>
      <c r="I5" s="13">
        <v>2015</v>
      </c>
      <c r="J5" s="13">
        <v>2016</v>
      </c>
      <c r="K5" s="12">
        <v>2017</v>
      </c>
      <c r="L5" s="12">
        <v>2018</v>
      </c>
      <c r="M5" s="12">
        <v>2019</v>
      </c>
      <c r="N5" s="13">
        <v>2020</v>
      </c>
      <c r="O5" s="13">
        <v>2021</v>
      </c>
      <c r="P5" s="14"/>
      <c r="Q5" s="26" t="s">
        <v>91</v>
      </c>
    </row>
    <row r="6" spans="1:17" x14ac:dyDescent="0.25">
      <c r="A6" s="4" t="s">
        <v>31</v>
      </c>
      <c r="B6" s="1" t="s">
        <v>51</v>
      </c>
      <c r="C6" s="1" t="s">
        <v>0</v>
      </c>
      <c r="D6" s="15">
        <v>163</v>
      </c>
      <c r="E6" s="15">
        <v>163</v>
      </c>
      <c r="F6" s="15">
        <v>165</v>
      </c>
      <c r="G6" s="15">
        <v>162</v>
      </c>
      <c r="H6" s="15">
        <v>159</v>
      </c>
      <c r="I6" s="15">
        <v>149</v>
      </c>
      <c r="J6" s="15">
        <v>161</v>
      </c>
      <c r="K6" s="15">
        <v>158</v>
      </c>
      <c r="L6" s="15">
        <v>142</v>
      </c>
      <c r="M6" s="15">
        <v>139</v>
      </c>
      <c r="N6" s="4">
        <v>133</v>
      </c>
      <c r="O6" s="4">
        <v>120</v>
      </c>
      <c r="Q6" s="28">
        <f>(O6-E6)/E6</f>
        <v>-0.26380368098159507</v>
      </c>
    </row>
    <row r="7" spans="1:17" x14ac:dyDescent="0.25">
      <c r="A7" s="4" t="s">
        <v>28</v>
      </c>
      <c r="B7" s="1" t="s">
        <v>52</v>
      </c>
      <c r="C7" s="6" t="s">
        <v>32</v>
      </c>
      <c r="D7" s="15">
        <v>291</v>
      </c>
      <c r="E7" s="15">
        <v>313</v>
      </c>
      <c r="F7" s="15">
        <v>320</v>
      </c>
      <c r="G7" s="15">
        <v>320</v>
      </c>
      <c r="H7" s="15">
        <v>318</v>
      </c>
      <c r="I7" s="15">
        <v>311</v>
      </c>
      <c r="J7" s="15">
        <v>304</v>
      </c>
      <c r="K7" s="15">
        <v>294</v>
      </c>
      <c r="L7" s="15">
        <v>280</v>
      </c>
      <c r="M7" s="15">
        <v>262</v>
      </c>
      <c r="N7" s="4">
        <v>242</v>
      </c>
      <c r="O7" s="4">
        <v>236</v>
      </c>
      <c r="Q7" s="28">
        <f t="shared" ref="Q7:Q47" si="0">(O7-E7)/E7</f>
        <v>-0.24600638977635783</v>
      </c>
    </row>
    <row r="8" spans="1:17" x14ac:dyDescent="0.25">
      <c r="A8" s="4" t="s">
        <v>29</v>
      </c>
      <c r="B8" s="1" t="s">
        <v>53</v>
      </c>
      <c r="C8" s="1" t="s">
        <v>1</v>
      </c>
      <c r="D8" s="15">
        <v>81</v>
      </c>
      <c r="E8" s="15">
        <v>90</v>
      </c>
      <c r="F8" s="15">
        <v>105</v>
      </c>
      <c r="G8" s="15">
        <v>110</v>
      </c>
      <c r="H8" s="15">
        <v>110</v>
      </c>
      <c r="I8" s="15">
        <v>107</v>
      </c>
      <c r="J8" s="15">
        <v>105</v>
      </c>
      <c r="K8" s="15">
        <v>99</v>
      </c>
      <c r="L8" s="15">
        <v>94</v>
      </c>
      <c r="M8" s="15">
        <v>93</v>
      </c>
      <c r="N8" s="4">
        <v>93</v>
      </c>
      <c r="O8" s="4">
        <v>91</v>
      </c>
      <c r="Q8" s="28">
        <f t="shared" si="0"/>
        <v>1.1111111111111112E-2</v>
      </c>
    </row>
    <row r="9" spans="1:17" x14ac:dyDescent="0.25">
      <c r="A9" s="4" t="s">
        <v>29</v>
      </c>
      <c r="B9" s="1" t="s">
        <v>54</v>
      </c>
      <c r="C9" s="1" t="s">
        <v>2</v>
      </c>
      <c r="D9" s="15">
        <v>185</v>
      </c>
      <c r="E9" s="15">
        <v>180</v>
      </c>
      <c r="F9" s="15">
        <v>182</v>
      </c>
      <c r="G9" s="15">
        <v>182</v>
      </c>
      <c r="H9" s="15">
        <v>178</v>
      </c>
      <c r="I9" s="15">
        <v>170</v>
      </c>
      <c r="J9" s="15">
        <v>148</v>
      </c>
      <c r="K9" s="15">
        <v>167</v>
      </c>
      <c r="L9" s="15">
        <v>152</v>
      </c>
      <c r="M9" s="15">
        <v>149</v>
      </c>
      <c r="N9" s="4">
        <v>139</v>
      </c>
      <c r="O9" s="4">
        <v>139</v>
      </c>
      <c r="Q9" s="28">
        <f t="shared" si="0"/>
        <v>-0.22777777777777777</v>
      </c>
    </row>
    <row r="10" spans="1:17" x14ac:dyDescent="0.25">
      <c r="A10" s="4" t="s">
        <v>29</v>
      </c>
      <c r="B10" s="1" t="s">
        <v>55</v>
      </c>
      <c r="C10" s="1" t="s">
        <v>3</v>
      </c>
      <c r="D10" s="15">
        <v>227</v>
      </c>
      <c r="E10" s="15">
        <v>217</v>
      </c>
      <c r="F10" s="15">
        <v>211</v>
      </c>
      <c r="G10" s="15">
        <v>217</v>
      </c>
      <c r="H10" s="15">
        <v>214</v>
      </c>
      <c r="I10" s="15">
        <v>213</v>
      </c>
      <c r="J10" s="15">
        <v>215</v>
      </c>
      <c r="K10" s="15">
        <v>207</v>
      </c>
      <c r="L10" s="15">
        <v>200</v>
      </c>
      <c r="M10" s="15">
        <v>183</v>
      </c>
      <c r="N10" s="4">
        <v>170</v>
      </c>
      <c r="O10" s="4">
        <v>158</v>
      </c>
      <c r="Q10" s="28">
        <f t="shared" si="0"/>
        <v>-0.27188940092165897</v>
      </c>
    </row>
    <row r="11" spans="1:17" x14ac:dyDescent="0.25">
      <c r="A11" s="4" t="s">
        <v>30</v>
      </c>
      <c r="B11" s="1" t="s">
        <v>61</v>
      </c>
      <c r="C11" s="6" t="s">
        <v>33</v>
      </c>
      <c r="D11" s="15">
        <v>87</v>
      </c>
      <c r="E11" s="15">
        <v>83</v>
      </c>
      <c r="F11" s="15">
        <v>84</v>
      </c>
      <c r="G11" s="15">
        <v>81</v>
      </c>
      <c r="H11" s="15">
        <v>80</v>
      </c>
      <c r="I11" s="15">
        <v>83</v>
      </c>
      <c r="J11" s="15">
        <v>76</v>
      </c>
      <c r="K11" s="15">
        <v>71</v>
      </c>
      <c r="L11" s="15">
        <v>62</v>
      </c>
      <c r="M11" s="15">
        <v>61</v>
      </c>
      <c r="N11" s="4">
        <v>58</v>
      </c>
      <c r="O11" s="4">
        <v>55</v>
      </c>
      <c r="Q11" s="28">
        <f t="shared" si="0"/>
        <v>-0.33734939759036142</v>
      </c>
    </row>
    <row r="12" spans="1:17" x14ac:dyDescent="0.25">
      <c r="A12" s="4" t="s">
        <v>30</v>
      </c>
      <c r="B12" s="1" t="s">
        <v>61</v>
      </c>
      <c r="C12" s="1" t="s">
        <v>4</v>
      </c>
      <c r="D12" s="15">
        <v>16</v>
      </c>
      <c r="E12" s="15">
        <v>16</v>
      </c>
      <c r="F12" s="15">
        <v>16</v>
      </c>
      <c r="G12" s="15">
        <v>18</v>
      </c>
      <c r="H12" s="15">
        <v>17</v>
      </c>
      <c r="I12" s="15">
        <v>16</v>
      </c>
      <c r="J12" s="15">
        <v>15</v>
      </c>
      <c r="K12" s="15">
        <v>13</v>
      </c>
      <c r="L12" s="15">
        <v>12</v>
      </c>
      <c r="M12" s="15">
        <v>13</v>
      </c>
      <c r="N12" s="4">
        <v>14</v>
      </c>
      <c r="O12" s="4">
        <v>14</v>
      </c>
      <c r="Q12" s="28">
        <f t="shared" si="0"/>
        <v>-0.125</v>
      </c>
    </row>
    <row r="13" spans="1:17" x14ac:dyDescent="0.25">
      <c r="A13" s="4" t="s">
        <v>28</v>
      </c>
      <c r="B13" s="1" t="s">
        <v>56</v>
      </c>
      <c r="C13" s="1" t="s">
        <v>5</v>
      </c>
      <c r="D13" s="15">
        <v>216</v>
      </c>
      <c r="E13" s="15">
        <v>216</v>
      </c>
      <c r="F13" s="15">
        <v>226</v>
      </c>
      <c r="G13" s="15">
        <v>238</v>
      </c>
      <c r="H13" s="15">
        <v>209</v>
      </c>
      <c r="I13" s="15">
        <v>203</v>
      </c>
      <c r="J13" s="15">
        <v>190</v>
      </c>
      <c r="K13" s="15">
        <v>182</v>
      </c>
      <c r="L13" s="15">
        <v>169</v>
      </c>
      <c r="M13" s="15">
        <v>162</v>
      </c>
      <c r="N13" s="4">
        <v>150</v>
      </c>
      <c r="O13" s="4">
        <v>146</v>
      </c>
      <c r="Q13" s="28">
        <f t="shared" si="0"/>
        <v>-0.32407407407407407</v>
      </c>
    </row>
    <row r="14" spans="1:17" x14ac:dyDescent="0.25">
      <c r="A14" s="4" t="s">
        <v>28</v>
      </c>
      <c r="B14" s="1" t="s">
        <v>59</v>
      </c>
      <c r="C14" s="1" t="s">
        <v>6</v>
      </c>
      <c r="D14" s="15">
        <v>56</v>
      </c>
      <c r="E14" s="15">
        <v>57</v>
      </c>
      <c r="F14" s="15">
        <v>55</v>
      </c>
      <c r="G14" s="15">
        <v>54</v>
      </c>
      <c r="H14" s="15">
        <v>54</v>
      </c>
      <c r="I14" s="15">
        <v>51</v>
      </c>
      <c r="J14" s="15">
        <v>51</v>
      </c>
      <c r="K14" s="15">
        <v>48</v>
      </c>
      <c r="L14" s="15">
        <v>46</v>
      </c>
      <c r="M14" s="15">
        <v>41</v>
      </c>
      <c r="N14" s="4">
        <v>40</v>
      </c>
      <c r="O14" s="4">
        <v>35</v>
      </c>
      <c r="Q14" s="28">
        <f t="shared" si="0"/>
        <v>-0.38596491228070173</v>
      </c>
    </row>
    <row r="15" spans="1:17" x14ac:dyDescent="0.25">
      <c r="A15" s="4" t="s">
        <v>31</v>
      </c>
      <c r="B15" s="1" t="s">
        <v>57</v>
      </c>
      <c r="C15" s="6" t="s">
        <v>34</v>
      </c>
      <c r="D15" s="15">
        <v>214</v>
      </c>
      <c r="E15" s="15">
        <v>216</v>
      </c>
      <c r="F15" s="15">
        <v>223</v>
      </c>
      <c r="G15" s="15">
        <v>228</v>
      </c>
      <c r="H15" s="15">
        <v>199</v>
      </c>
      <c r="I15" s="15">
        <v>198</v>
      </c>
      <c r="J15" s="15">
        <v>200</v>
      </c>
      <c r="K15" s="15">
        <v>195</v>
      </c>
      <c r="L15" s="15">
        <v>196</v>
      </c>
      <c r="M15" s="15">
        <v>184</v>
      </c>
      <c r="N15" s="4">
        <v>169</v>
      </c>
      <c r="O15" s="4">
        <v>160</v>
      </c>
      <c r="Q15" s="28">
        <f t="shared" si="0"/>
        <v>-0.25925925925925924</v>
      </c>
    </row>
    <row r="16" spans="1:17" x14ac:dyDescent="0.25">
      <c r="A16" s="4" t="s">
        <v>30</v>
      </c>
      <c r="B16" s="1" t="s">
        <v>63</v>
      </c>
      <c r="C16" s="1" t="s">
        <v>7</v>
      </c>
      <c r="D16" s="15">
        <v>166</v>
      </c>
      <c r="E16" s="15">
        <v>179</v>
      </c>
      <c r="F16" s="15">
        <v>187</v>
      </c>
      <c r="G16" s="15">
        <v>185</v>
      </c>
      <c r="H16" s="15">
        <v>176</v>
      </c>
      <c r="I16" s="15">
        <v>184</v>
      </c>
      <c r="J16" s="15">
        <v>170</v>
      </c>
      <c r="K16" s="15">
        <v>168</v>
      </c>
      <c r="L16" s="15">
        <v>153</v>
      </c>
      <c r="M16" s="15">
        <v>152</v>
      </c>
      <c r="N16" s="4">
        <v>137</v>
      </c>
      <c r="O16" s="4">
        <v>131</v>
      </c>
      <c r="Q16" s="28">
        <f t="shared" si="0"/>
        <v>-0.26815642458100558</v>
      </c>
    </row>
    <row r="17" spans="1:17" x14ac:dyDescent="0.25">
      <c r="A17" s="4" t="s">
        <v>30</v>
      </c>
      <c r="B17" s="1" t="s">
        <v>64</v>
      </c>
      <c r="C17" s="4" t="s">
        <v>35</v>
      </c>
      <c r="D17" s="15">
        <v>33</v>
      </c>
      <c r="E17" s="15">
        <v>38</v>
      </c>
      <c r="F17" s="15">
        <v>42</v>
      </c>
      <c r="G17" s="15">
        <v>43</v>
      </c>
      <c r="H17" s="15">
        <v>38</v>
      </c>
      <c r="I17" s="15">
        <v>39</v>
      </c>
      <c r="J17" s="15">
        <v>39</v>
      </c>
      <c r="K17" s="15">
        <v>38</v>
      </c>
      <c r="L17" s="15">
        <v>36</v>
      </c>
      <c r="M17" s="15">
        <v>37</v>
      </c>
      <c r="N17" s="4">
        <v>39</v>
      </c>
      <c r="O17" s="4">
        <v>34</v>
      </c>
      <c r="Q17" s="28">
        <f t="shared" si="0"/>
        <v>-0.10526315789473684</v>
      </c>
    </row>
    <row r="18" spans="1:17" x14ac:dyDescent="0.25">
      <c r="A18" s="4" t="s">
        <v>31</v>
      </c>
      <c r="B18" s="1" t="s">
        <v>58</v>
      </c>
      <c r="C18" s="1" t="s">
        <v>8</v>
      </c>
      <c r="D18" s="15">
        <v>102</v>
      </c>
      <c r="E18" s="15">
        <v>105</v>
      </c>
      <c r="F18" s="15">
        <v>101</v>
      </c>
      <c r="G18" s="15">
        <v>99</v>
      </c>
      <c r="H18" s="15">
        <v>90</v>
      </c>
      <c r="I18" s="15">
        <v>89</v>
      </c>
      <c r="J18" s="15">
        <v>92</v>
      </c>
      <c r="K18" s="15">
        <v>95</v>
      </c>
      <c r="L18" s="15">
        <v>90</v>
      </c>
      <c r="M18" s="15">
        <v>85</v>
      </c>
      <c r="N18" s="4">
        <v>76</v>
      </c>
      <c r="O18" s="4">
        <v>73</v>
      </c>
      <c r="Q18" s="28">
        <f t="shared" si="0"/>
        <v>-0.30476190476190479</v>
      </c>
    </row>
    <row r="19" spans="1:17" x14ac:dyDescent="0.25">
      <c r="A19" s="4" t="s">
        <v>28</v>
      </c>
      <c r="B19" s="1" t="s">
        <v>59</v>
      </c>
      <c r="C19" s="1" t="s">
        <v>36</v>
      </c>
      <c r="D19" s="15">
        <v>175</v>
      </c>
      <c r="E19" s="15">
        <v>177</v>
      </c>
      <c r="F19" s="15">
        <v>179</v>
      </c>
      <c r="G19" s="15">
        <v>178</v>
      </c>
      <c r="H19" s="15">
        <v>158</v>
      </c>
      <c r="I19" s="15">
        <v>157</v>
      </c>
      <c r="J19" s="15">
        <v>145</v>
      </c>
      <c r="K19" s="15">
        <v>137</v>
      </c>
      <c r="L19" s="15">
        <v>121</v>
      </c>
      <c r="M19" s="15">
        <v>110</v>
      </c>
      <c r="N19" s="4">
        <v>102</v>
      </c>
      <c r="O19" s="4">
        <v>93</v>
      </c>
      <c r="Q19" s="28">
        <f t="shared" si="0"/>
        <v>-0.47457627118644069</v>
      </c>
    </row>
    <row r="20" spans="1:17" x14ac:dyDescent="0.25">
      <c r="A20" s="4" t="s">
        <v>28</v>
      </c>
      <c r="B20" s="1" t="s">
        <v>59</v>
      </c>
      <c r="C20" s="1" t="s">
        <v>9</v>
      </c>
      <c r="D20" s="15">
        <v>41</v>
      </c>
      <c r="E20" s="15">
        <v>41</v>
      </c>
      <c r="F20" s="15">
        <v>43</v>
      </c>
      <c r="G20" s="15">
        <v>43</v>
      </c>
      <c r="H20" s="15">
        <v>42</v>
      </c>
      <c r="I20" s="15">
        <v>37</v>
      </c>
      <c r="J20" s="15">
        <v>39</v>
      </c>
      <c r="K20" s="15">
        <v>43</v>
      </c>
      <c r="L20" s="15">
        <v>41</v>
      </c>
      <c r="M20" s="15">
        <v>37</v>
      </c>
      <c r="N20" s="4">
        <v>33</v>
      </c>
      <c r="O20" s="4">
        <v>32</v>
      </c>
      <c r="Q20" s="28">
        <f t="shared" si="0"/>
        <v>-0.21951219512195122</v>
      </c>
    </row>
    <row r="21" spans="1:17" x14ac:dyDescent="0.25">
      <c r="A21" s="4" t="s">
        <v>29</v>
      </c>
      <c r="B21" s="1" t="s">
        <v>53</v>
      </c>
      <c r="C21" s="6" t="s">
        <v>37</v>
      </c>
      <c r="D21" s="15">
        <v>41</v>
      </c>
      <c r="E21" s="15">
        <v>45</v>
      </c>
      <c r="F21" s="15">
        <v>54</v>
      </c>
      <c r="G21" s="15">
        <v>58</v>
      </c>
      <c r="H21" s="15">
        <v>66</v>
      </c>
      <c r="I21" s="15">
        <v>61</v>
      </c>
      <c r="J21" s="15">
        <v>58</v>
      </c>
      <c r="K21" s="15">
        <v>59</v>
      </c>
      <c r="L21" s="15">
        <v>65</v>
      </c>
      <c r="M21" s="15">
        <v>64</v>
      </c>
      <c r="N21" s="4">
        <v>61</v>
      </c>
      <c r="O21" s="4">
        <v>58</v>
      </c>
      <c r="Q21" s="28">
        <f t="shared" si="0"/>
        <v>0.28888888888888886</v>
      </c>
    </row>
    <row r="22" spans="1:17" x14ac:dyDescent="0.25">
      <c r="A22" s="4" t="s">
        <v>30</v>
      </c>
      <c r="B22" s="1" t="s">
        <v>68</v>
      </c>
      <c r="C22" s="1" t="s">
        <v>10</v>
      </c>
      <c r="D22" s="15">
        <v>49</v>
      </c>
      <c r="E22" s="15">
        <v>59</v>
      </c>
      <c r="F22" s="15">
        <v>65</v>
      </c>
      <c r="G22" s="15">
        <v>65</v>
      </c>
      <c r="H22" s="15">
        <v>65</v>
      </c>
      <c r="I22" s="15">
        <v>65</v>
      </c>
      <c r="J22" s="15">
        <v>59</v>
      </c>
      <c r="K22" s="15">
        <v>61</v>
      </c>
      <c r="L22" s="15">
        <v>62</v>
      </c>
      <c r="M22" s="15">
        <v>62</v>
      </c>
      <c r="N22" s="4">
        <v>60</v>
      </c>
      <c r="O22" s="4">
        <v>56</v>
      </c>
      <c r="Q22" s="28">
        <f t="shared" si="0"/>
        <v>-5.0847457627118647E-2</v>
      </c>
    </row>
    <row r="23" spans="1:17" x14ac:dyDescent="0.25">
      <c r="A23" s="4" t="s">
        <v>29</v>
      </c>
      <c r="B23" s="1" t="s">
        <v>53</v>
      </c>
      <c r="C23" s="1" t="s">
        <v>11</v>
      </c>
      <c r="D23" s="15">
        <v>94</v>
      </c>
      <c r="E23" s="15">
        <v>94</v>
      </c>
      <c r="F23" s="15">
        <v>104</v>
      </c>
      <c r="G23" s="15">
        <v>107</v>
      </c>
      <c r="H23" s="15">
        <v>111</v>
      </c>
      <c r="I23" s="15">
        <v>110</v>
      </c>
      <c r="J23" s="15">
        <v>107</v>
      </c>
      <c r="K23" s="15">
        <v>101</v>
      </c>
      <c r="L23" s="15">
        <v>97</v>
      </c>
      <c r="M23" s="15">
        <v>93</v>
      </c>
      <c r="N23" s="4">
        <v>92</v>
      </c>
      <c r="O23" s="4">
        <v>87</v>
      </c>
      <c r="Q23" s="28">
        <f t="shared" si="0"/>
        <v>-7.4468085106382975E-2</v>
      </c>
    </row>
    <row r="24" spans="1:17" x14ac:dyDescent="0.25">
      <c r="A24" s="4" t="s">
        <v>30</v>
      </c>
      <c r="B24" s="1" t="s">
        <v>60</v>
      </c>
      <c r="C24" s="4" t="s">
        <v>38</v>
      </c>
      <c r="D24" s="15">
        <v>93</v>
      </c>
      <c r="E24" s="15">
        <v>95</v>
      </c>
      <c r="F24" s="15">
        <v>89</v>
      </c>
      <c r="G24" s="15">
        <v>84</v>
      </c>
      <c r="H24" s="15">
        <v>93</v>
      </c>
      <c r="I24" s="15">
        <v>89</v>
      </c>
      <c r="J24" s="15">
        <v>87</v>
      </c>
      <c r="K24" s="15">
        <v>87</v>
      </c>
      <c r="L24" s="15">
        <v>80</v>
      </c>
      <c r="M24" s="15">
        <v>65</v>
      </c>
      <c r="N24" s="4">
        <v>64</v>
      </c>
      <c r="O24" s="4">
        <v>59</v>
      </c>
      <c r="Q24" s="28">
        <f t="shared" si="0"/>
        <v>-0.37894736842105264</v>
      </c>
    </row>
    <row r="25" spans="1:17" x14ac:dyDescent="0.25">
      <c r="A25" s="4" t="s">
        <v>31</v>
      </c>
      <c r="B25" s="1" t="s">
        <v>70</v>
      </c>
      <c r="C25" s="6" t="s">
        <v>39</v>
      </c>
      <c r="D25" s="15">
        <v>13</v>
      </c>
      <c r="E25" s="15">
        <v>14</v>
      </c>
      <c r="F25" s="15">
        <v>13</v>
      </c>
      <c r="G25" s="15">
        <v>15</v>
      </c>
      <c r="H25" s="15">
        <v>15</v>
      </c>
      <c r="I25" s="15">
        <v>16</v>
      </c>
      <c r="J25" s="15">
        <v>13</v>
      </c>
      <c r="K25" s="15">
        <v>16</v>
      </c>
      <c r="L25" s="15">
        <v>20</v>
      </c>
      <c r="M25" s="15">
        <v>20</v>
      </c>
      <c r="N25" s="4">
        <v>18</v>
      </c>
      <c r="O25" s="4">
        <v>18</v>
      </c>
      <c r="Q25" s="28">
        <f t="shared" si="0"/>
        <v>0.2857142857142857</v>
      </c>
    </row>
    <row r="26" spans="1:17" x14ac:dyDescent="0.25">
      <c r="A26" s="4" t="s">
        <v>30</v>
      </c>
      <c r="B26" s="1" t="s">
        <v>60</v>
      </c>
      <c r="C26" s="4" t="s">
        <v>40</v>
      </c>
      <c r="D26" s="15">
        <v>207</v>
      </c>
      <c r="E26" s="15">
        <v>211</v>
      </c>
      <c r="F26" s="15">
        <v>204</v>
      </c>
      <c r="G26" s="15">
        <v>206</v>
      </c>
      <c r="H26" s="15">
        <v>201</v>
      </c>
      <c r="I26" s="15">
        <v>194</v>
      </c>
      <c r="J26" s="15">
        <v>197</v>
      </c>
      <c r="K26" s="15">
        <v>193</v>
      </c>
      <c r="L26" s="15">
        <v>187</v>
      </c>
      <c r="M26" s="15">
        <v>179</v>
      </c>
      <c r="N26" s="4">
        <v>171</v>
      </c>
      <c r="O26" s="4">
        <v>153</v>
      </c>
      <c r="Q26" s="28">
        <f t="shared" si="0"/>
        <v>-0.27488151658767773</v>
      </c>
    </row>
    <row r="27" spans="1:17" x14ac:dyDescent="0.25">
      <c r="A27" s="4" t="s">
        <v>30</v>
      </c>
      <c r="B27" s="1" t="s">
        <v>61</v>
      </c>
      <c r="C27" s="1" t="s">
        <v>12</v>
      </c>
      <c r="D27" s="15">
        <v>94</v>
      </c>
      <c r="E27" s="15">
        <v>103</v>
      </c>
      <c r="F27" s="15">
        <v>97</v>
      </c>
      <c r="G27" s="15">
        <v>99</v>
      </c>
      <c r="H27" s="15">
        <v>99</v>
      </c>
      <c r="I27" s="15">
        <v>97</v>
      </c>
      <c r="J27" s="15">
        <v>85</v>
      </c>
      <c r="K27" s="15">
        <v>79</v>
      </c>
      <c r="L27" s="15">
        <v>80</v>
      </c>
      <c r="M27" s="15">
        <v>73</v>
      </c>
      <c r="N27" s="4">
        <v>67</v>
      </c>
      <c r="O27" s="4">
        <v>69</v>
      </c>
      <c r="Q27" s="28">
        <f t="shared" si="0"/>
        <v>-0.3300970873786408</v>
      </c>
    </row>
    <row r="28" spans="1:17" x14ac:dyDescent="0.25">
      <c r="A28" s="4" t="s">
        <v>29</v>
      </c>
      <c r="B28" s="154" t="s">
        <v>62</v>
      </c>
      <c r="C28" s="154" t="s">
        <v>13</v>
      </c>
      <c r="D28" s="15">
        <v>379</v>
      </c>
      <c r="E28" s="15">
        <v>396</v>
      </c>
      <c r="F28" s="15">
        <v>402</v>
      </c>
      <c r="G28" s="15">
        <v>400</v>
      </c>
      <c r="H28" s="15">
        <v>357</v>
      </c>
      <c r="I28" s="15">
        <v>340</v>
      </c>
      <c r="J28" s="15">
        <v>317</v>
      </c>
      <c r="K28" s="15">
        <v>311</v>
      </c>
      <c r="L28" s="15">
        <v>302</v>
      </c>
      <c r="M28" s="15">
        <v>299</v>
      </c>
      <c r="N28" s="3">
        <v>297</v>
      </c>
      <c r="O28" s="3">
        <v>306</v>
      </c>
      <c r="Q28" s="28">
        <f t="shared" si="0"/>
        <v>-0.22727272727272727</v>
      </c>
    </row>
    <row r="29" spans="1:17" x14ac:dyDescent="0.25">
      <c r="A29" s="4" t="s">
        <v>30</v>
      </c>
      <c r="B29" s="154" t="s">
        <v>63</v>
      </c>
      <c r="C29" s="6" t="s">
        <v>41</v>
      </c>
      <c r="D29" s="15">
        <v>77</v>
      </c>
      <c r="E29" s="15">
        <v>87</v>
      </c>
      <c r="F29" s="15">
        <v>84</v>
      </c>
      <c r="G29" s="15">
        <v>92</v>
      </c>
      <c r="H29" s="15">
        <v>91</v>
      </c>
      <c r="I29" s="15">
        <v>94</v>
      </c>
      <c r="J29" s="15">
        <v>94</v>
      </c>
      <c r="K29" s="15">
        <v>84</v>
      </c>
      <c r="L29" s="15">
        <v>77</v>
      </c>
      <c r="M29" s="15">
        <v>74</v>
      </c>
      <c r="N29" s="3">
        <v>68</v>
      </c>
      <c r="O29" s="3">
        <v>67</v>
      </c>
      <c r="Q29" s="28">
        <f t="shared" si="0"/>
        <v>-0.22988505747126436</v>
      </c>
    </row>
    <row r="30" spans="1:17" x14ac:dyDescent="0.25">
      <c r="A30" s="4" t="s">
        <v>30</v>
      </c>
      <c r="B30" s="154" t="s">
        <v>63</v>
      </c>
      <c r="C30" s="6" t="s">
        <v>42</v>
      </c>
      <c r="D30" s="15">
        <v>214</v>
      </c>
      <c r="E30" s="15">
        <v>221</v>
      </c>
      <c r="F30" s="15">
        <v>238</v>
      </c>
      <c r="G30" s="15">
        <v>252</v>
      </c>
      <c r="H30" s="15">
        <v>268</v>
      </c>
      <c r="I30" s="15">
        <v>268</v>
      </c>
      <c r="J30" s="15">
        <v>265</v>
      </c>
      <c r="K30" s="15">
        <v>264</v>
      </c>
      <c r="L30" s="15">
        <v>243</v>
      </c>
      <c r="M30" s="15">
        <v>230</v>
      </c>
      <c r="N30" s="3">
        <v>226</v>
      </c>
      <c r="O30" s="3">
        <v>218</v>
      </c>
      <c r="Q30" s="28">
        <f t="shared" si="0"/>
        <v>-1.3574660633484163E-2</v>
      </c>
    </row>
    <row r="31" spans="1:17" x14ac:dyDescent="0.25">
      <c r="A31" s="4" t="s">
        <v>30</v>
      </c>
      <c r="B31" s="154" t="s">
        <v>64</v>
      </c>
      <c r="C31" s="6" t="s">
        <v>43</v>
      </c>
      <c r="D31" s="15">
        <v>379</v>
      </c>
      <c r="E31" s="15">
        <v>394</v>
      </c>
      <c r="F31" s="15">
        <v>407</v>
      </c>
      <c r="G31" s="15">
        <v>414</v>
      </c>
      <c r="H31" s="15">
        <v>413</v>
      </c>
      <c r="I31" s="15">
        <v>412</v>
      </c>
      <c r="J31" s="15">
        <v>400</v>
      </c>
      <c r="K31" s="15">
        <v>383</v>
      </c>
      <c r="L31" s="15">
        <v>346</v>
      </c>
      <c r="M31" s="15">
        <v>321</v>
      </c>
      <c r="N31" s="3">
        <v>301</v>
      </c>
      <c r="O31" s="3">
        <v>286</v>
      </c>
      <c r="Q31" s="28">
        <f t="shared" si="0"/>
        <v>-0.27411167512690354</v>
      </c>
    </row>
    <row r="32" spans="1:17" x14ac:dyDescent="0.25">
      <c r="A32" s="4" t="s">
        <v>29</v>
      </c>
      <c r="B32" s="154" t="s">
        <v>65</v>
      </c>
      <c r="C32" s="6" t="s">
        <v>44</v>
      </c>
      <c r="D32" s="15">
        <v>237</v>
      </c>
      <c r="E32" s="15">
        <v>238</v>
      </c>
      <c r="F32" s="15">
        <v>249</v>
      </c>
      <c r="G32" s="15">
        <v>236</v>
      </c>
      <c r="H32" s="15">
        <v>199</v>
      </c>
      <c r="I32" s="15">
        <v>181</v>
      </c>
      <c r="J32" s="15">
        <v>165</v>
      </c>
      <c r="K32" s="15">
        <v>149</v>
      </c>
      <c r="L32" s="15">
        <v>142</v>
      </c>
      <c r="M32" s="15">
        <v>128</v>
      </c>
      <c r="N32" s="3">
        <v>122</v>
      </c>
      <c r="O32" s="3">
        <v>112</v>
      </c>
      <c r="Q32" s="28">
        <f t="shared" si="0"/>
        <v>-0.52941176470588236</v>
      </c>
    </row>
    <row r="33" spans="1:17" x14ac:dyDescent="0.25">
      <c r="A33" s="4" t="s">
        <v>29</v>
      </c>
      <c r="B33" s="154" t="s">
        <v>66</v>
      </c>
      <c r="C33" s="154" t="s">
        <v>14</v>
      </c>
      <c r="D33" s="15">
        <v>179</v>
      </c>
      <c r="E33" s="15">
        <v>184</v>
      </c>
      <c r="F33" s="15">
        <v>197</v>
      </c>
      <c r="G33" s="15">
        <v>195</v>
      </c>
      <c r="H33" s="15">
        <v>181</v>
      </c>
      <c r="I33" s="15">
        <v>187</v>
      </c>
      <c r="J33" s="15">
        <v>190</v>
      </c>
      <c r="K33" s="15">
        <v>178</v>
      </c>
      <c r="L33" s="15">
        <v>162</v>
      </c>
      <c r="M33" s="15">
        <v>156</v>
      </c>
      <c r="N33" s="3">
        <v>130</v>
      </c>
      <c r="O33" s="3">
        <v>133</v>
      </c>
      <c r="Q33" s="28">
        <f t="shared" si="0"/>
        <v>-0.27717391304347827</v>
      </c>
    </row>
    <row r="34" spans="1:17" x14ac:dyDescent="0.25">
      <c r="A34" s="4" t="s">
        <v>31</v>
      </c>
      <c r="B34" s="154" t="s">
        <v>67</v>
      </c>
      <c r="C34" s="6" t="s">
        <v>45</v>
      </c>
      <c r="D34" s="15">
        <v>100</v>
      </c>
      <c r="E34" s="15">
        <v>90</v>
      </c>
      <c r="F34" s="15">
        <v>98</v>
      </c>
      <c r="G34" s="15">
        <v>93</v>
      </c>
      <c r="H34" s="15">
        <v>86</v>
      </c>
      <c r="I34" s="15">
        <v>85</v>
      </c>
      <c r="J34" s="15">
        <v>78</v>
      </c>
      <c r="K34" s="15">
        <v>82</v>
      </c>
      <c r="L34" s="15">
        <v>81</v>
      </c>
      <c r="M34" s="15">
        <v>82</v>
      </c>
      <c r="N34" s="3">
        <v>80</v>
      </c>
      <c r="O34" s="3">
        <v>78</v>
      </c>
      <c r="Q34" s="28">
        <f t="shared" si="0"/>
        <v>-0.13333333333333333</v>
      </c>
    </row>
    <row r="35" spans="1:17" x14ac:dyDescent="0.25">
      <c r="A35" s="4" t="s">
        <v>29</v>
      </c>
      <c r="B35" s="154" t="s">
        <v>65</v>
      </c>
      <c r="C35" s="154" t="s">
        <v>15</v>
      </c>
      <c r="D35" s="15">
        <v>93</v>
      </c>
      <c r="E35" s="15">
        <v>103</v>
      </c>
      <c r="F35" s="15">
        <v>112</v>
      </c>
      <c r="G35" s="15">
        <v>114</v>
      </c>
      <c r="H35" s="15">
        <v>108</v>
      </c>
      <c r="I35" s="15">
        <v>128</v>
      </c>
      <c r="J35" s="15">
        <v>120</v>
      </c>
      <c r="K35" s="15">
        <v>125</v>
      </c>
      <c r="L35" s="15">
        <v>124</v>
      </c>
      <c r="M35" s="15">
        <v>126</v>
      </c>
      <c r="N35" s="3">
        <v>119</v>
      </c>
      <c r="O35" s="3">
        <v>114</v>
      </c>
      <c r="Q35" s="28">
        <f t="shared" si="0"/>
        <v>0.10679611650485436</v>
      </c>
    </row>
    <row r="36" spans="1:17" x14ac:dyDescent="0.25">
      <c r="A36" s="4" t="s">
        <v>30</v>
      </c>
      <c r="B36" s="154" t="s">
        <v>68</v>
      </c>
      <c r="C36" s="6" t="s">
        <v>46</v>
      </c>
      <c r="D36" s="15">
        <v>225</v>
      </c>
      <c r="E36" s="15">
        <v>231</v>
      </c>
      <c r="F36" s="15">
        <v>233</v>
      </c>
      <c r="G36" s="15">
        <v>239</v>
      </c>
      <c r="H36" s="15">
        <v>217</v>
      </c>
      <c r="I36" s="15">
        <v>205</v>
      </c>
      <c r="J36" s="15">
        <v>216</v>
      </c>
      <c r="K36" s="15">
        <v>206</v>
      </c>
      <c r="L36" s="15">
        <v>200</v>
      </c>
      <c r="M36" s="15">
        <v>199</v>
      </c>
      <c r="N36" s="3">
        <v>185</v>
      </c>
      <c r="O36" s="3">
        <v>175</v>
      </c>
      <c r="Q36" s="28">
        <f t="shared" si="0"/>
        <v>-0.24242424242424243</v>
      </c>
    </row>
    <row r="37" spans="1:17" x14ac:dyDescent="0.25">
      <c r="A37" s="4" t="s">
        <v>31</v>
      </c>
      <c r="B37" s="154" t="s">
        <v>69</v>
      </c>
      <c r="C37" s="6" t="s">
        <v>47</v>
      </c>
      <c r="D37" s="15">
        <v>432</v>
      </c>
      <c r="E37" s="15">
        <v>466</v>
      </c>
      <c r="F37" s="15">
        <v>481</v>
      </c>
      <c r="G37" s="15">
        <v>475</v>
      </c>
      <c r="H37" s="15">
        <v>391</v>
      </c>
      <c r="I37" s="15">
        <v>449</v>
      </c>
      <c r="J37" s="15">
        <v>371</v>
      </c>
      <c r="K37" s="15">
        <v>386</v>
      </c>
      <c r="L37" s="15">
        <v>371</v>
      </c>
      <c r="M37" s="15">
        <v>362</v>
      </c>
      <c r="N37" s="3">
        <v>345</v>
      </c>
      <c r="O37" s="3">
        <v>336</v>
      </c>
      <c r="Q37" s="28">
        <f t="shared" si="0"/>
        <v>-0.27896995708154504</v>
      </c>
    </row>
    <row r="38" spans="1:17" x14ac:dyDescent="0.25">
      <c r="A38" s="4" t="s">
        <v>31</v>
      </c>
      <c r="B38" s="154" t="s">
        <v>70</v>
      </c>
      <c r="C38" s="6" t="s">
        <v>48</v>
      </c>
      <c r="D38" s="15">
        <v>126</v>
      </c>
      <c r="E38" s="15">
        <v>129</v>
      </c>
      <c r="F38" s="15">
        <v>126</v>
      </c>
      <c r="G38" s="15">
        <v>128</v>
      </c>
      <c r="H38" s="15">
        <v>140</v>
      </c>
      <c r="I38" s="15">
        <v>152</v>
      </c>
      <c r="J38" s="15">
        <v>159</v>
      </c>
      <c r="K38" s="15">
        <v>167</v>
      </c>
      <c r="L38" s="15">
        <v>170</v>
      </c>
      <c r="M38" s="15">
        <v>171</v>
      </c>
      <c r="N38" s="3">
        <v>171</v>
      </c>
      <c r="O38" s="3">
        <v>169</v>
      </c>
      <c r="Q38" s="28">
        <f t="shared" si="0"/>
        <v>0.31007751937984496</v>
      </c>
    </row>
    <row r="39" spans="1:17" x14ac:dyDescent="0.25">
      <c r="A39" s="4" t="s">
        <v>28</v>
      </c>
      <c r="B39" s="1" t="s">
        <v>71</v>
      </c>
      <c r="C39" s="6" t="s">
        <v>16</v>
      </c>
      <c r="D39" s="15">
        <v>195</v>
      </c>
      <c r="E39" s="15">
        <v>201</v>
      </c>
      <c r="F39" s="15">
        <v>201</v>
      </c>
      <c r="G39" s="15">
        <v>207</v>
      </c>
      <c r="H39" s="15">
        <v>200</v>
      </c>
      <c r="I39" s="15">
        <v>184</v>
      </c>
      <c r="J39" s="15">
        <v>179</v>
      </c>
      <c r="K39" s="15">
        <v>165</v>
      </c>
      <c r="L39" s="15">
        <v>158</v>
      </c>
      <c r="M39" s="15">
        <v>137</v>
      </c>
      <c r="N39" s="3">
        <v>133</v>
      </c>
      <c r="O39" s="4">
        <v>132</v>
      </c>
      <c r="Q39" s="28">
        <f t="shared" si="0"/>
        <v>-0.34328358208955223</v>
      </c>
    </row>
    <row r="40" spans="1:17" x14ac:dyDescent="0.25">
      <c r="A40" s="4" t="s">
        <v>31</v>
      </c>
      <c r="B40" s="1" t="s">
        <v>67</v>
      </c>
      <c r="C40" s="4" t="s">
        <v>17</v>
      </c>
      <c r="D40" s="15">
        <v>59</v>
      </c>
      <c r="E40" s="15">
        <v>65</v>
      </c>
      <c r="F40" s="15">
        <v>71</v>
      </c>
      <c r="G40" s="15">
        <v>69</v>
      </c>
      <c r="H40" s="15">
        <v>66</v>
      </c>
      <c r="I40" s="15">
        <v>67</v>
      </c>
      <c r="J40" s="15">
        <v>74</v>
      </c>
      <c r="K40" s="15">
        <v>81</v>
      </c>
      <c r="L40" s="15">
        <v>86</v>
      </c>
      <c r="M40" s="15">
        <v>89</v>
      </c>
      <c r="N40" s="3">
        <v>73</v>
      </c>
      <c r="O40" s="4">
        <v>70</v>
      </c>
      <c r="Q40" s="28">
        <f t="shared" si="0"/>
        <v>7.6923076923076927E-2</v>
      </c>
    </row>
    <row r="41" spans="1:17" x14ac:dyDescent="0.25">
      <c r="A41" s="4" t="s">
        <v>28</v>
      </c>
      <c r="B41" s="1" t="s">
        <v>72</v>
      </c>
      <c r="C41" s="6" t="s">
        <v>49</v>
      </c>
      <c r="D41" s="15">
        <v>161</v>
      </c>
      <c r="E41" s="15">
        <v>166</v>
      </c>
      <c r="F41" s="15">
        <v>173</v>
      </c>
      <c r="G41" s="15">
        <v>180</v>
      </c>
      <c r="H41" s="15">
        <v>175</v>
      </c>
      <c r="I41" s="15">
        <v>165</v>
      </c>
      <c r="J41" s="15">
        <v>169</v>
      </c>
      <c r="K41" s="15">
        <v>164</v>
      </c>
      <c r="L41" s="15">
        <v>163</v>
      </c>
      <c r="M41" s="15">
        <v>160</v>
      </c>
      <c r="N41" s="3">
        <v>154</v>
      </c>
      <c r="O41" s="4">
        <v>163</v>
      </c>
      <c r="Q41" s="28">
        <f t="shared" si="0"/>
        <v>-1.8072289156626505E-2</v>
      </c>
    </row>
    <row r="42" spans="1:17" x14ac:dyDescent="0.25">
      <c r="A42" s="4" t="s">
        <v>30</v>
      </c>
      <c r="B42" s="1" t="s">
        <v>60</v>
      </c>
      <c r="C42" s="4" t="s">
        <v>18</v>
      </c>
      <c r="D42" s="15">
        <v>24</v>
      </c>
      <c r="E42" s="15">
        <v>24</v>
      </c>
      <c r="F42" s="15">
        <v>27</v>
      </c>
      <c r="G42" s="15">
        <v>30</v>
      </c>
      <c r="H42" s="15">
        <v>30</v>
      </c>
      <c r="I42" s="15">
        <v>31</v>
      </c>
      <c r="J42" s="15">
        <v>33</v>
      </c>
      <c r="K42" s="15">
        <v>30</v>
      </c>
      <c r="L42" s="15">
        <v>28</v>
      </c>
      <c r="M42" s="15">
        <v>29</v>
      </c>
      <c r="N42" s="3">
        <v>20</v>
      </c>
      <c r="O42" s="4">
        <v>18</v>
      </c>
      <c r="Q42" s="28">
        <f t="shared" si="0"/>
        <v>-0.25</v>
      </c>
    </row>
    <row r="43" spans="1:17" x14ac:dyDescent="0.25">
      <c r="A43" s="4" t="s">
        <v>30</v>
      </c>
      <c r="B43" s="1" t="s">
        <v>68</v>
      </c>
      <c r="C43" s="4" t="s">
        <v>19</v>
      </c>
      <c r="D43" s="15">
        <v>167</v>
      </c>
      <c r="E43" s="15">
        <v>169</v>
      </c>
      <c r="F43" s="15">
        <v>183</v>
      </c>
      <c r="G43" s="15">
        <v>175</v>
      </c>
      <c r="H43" s="15">
        <v>172</v>
      </c>
      <c r="I43" s="15">
        <v>166</v>
      </c>
      <c r="J43" s="15">
        <v>158</v>
      </c>
      <c r="K43" s="15">
        <v>145</v>
      </c>
      <c r="L43" s="15">
        <v>137</v>
      </c>
      <c r="M43" s="15">
        <v>126</v>
      </c>
      <c r="N43" s="3">
        <v>123</v>
      </c>
      <c r="O43" s="4">
        <v>119</v>
      </c>
      <c r="Q43" s="28">
        <f t="shared" si="0"/>
        <v>-0.29585798816568049</v>
      </c>
    </row>
    <row r="44" spans="1:17" x14ac:dyDescent="0.25">
      <c r="A44" s="4" t="s">
        <v>28</v>
      </c>
      <c r="B44" s="1" t="s">
        <v>72</v>
      </c>
      <c r="C44" s="6" t="s">
        <v>20</v>
      </c>
      <c r="D44" s="15">
        <v>151</v>
      </c>
      <c r="E44" s="15">
        <v>144</v>
      </c>
      <c r="F44" s="15">
        <v>138</v>
      </c>
      <c r="G44" s="15">
        <v>139</v>
      </c>
      <c r="H44" s="15">
        <v>140</v>
      </c>
      <c r="I44" s="15">
        <v>134</v>
      </c>
      <c r="J44" s="15">
        <v>134</v>
      </c>
      <c r="K44" s="15">
        <v>140</v>
      </c>
      <c r="L44" s="15">
        <v>137</v>
      </c>
      <c r="M44" s="15">
        <v>131</v>
      </c>
      <c r="N44" s="3">
        <v>128</v>
      </c>
      <c r="O44" s="4">
        <v>123</v>
      </c>
      <c r="Q44" s="28">
        <f t="shared" si="0"/>
        <v>-0.14583333333333334</v>
      </c>
    </row>
    <row r="45" spans="1:17" x14ac:dyDescent="0.25">
      <c r="A45" s="4" t="s">
        <v>31</v>
      </c>
      <c r="B45" s="1" t="s">
        <v>57</v>
      </c>
      <c r="C45" s="6" t="s">
        <v>21</v>
      </c>
      <c r="D45" s="15">
        <v>44</v>
      </c>
      <c r="E45" s="15">
        <v>46</v>
      </c>
      <c r="F45" s="15">
        <v>48</v>
      </c>
      <c r="G45" s="15">
        <v>48</v>
      </c>
      <c r="H45" s="15">
        <v>52</v>
      </c>
      <c r="I45" s="15">
        <v>47</v>
      </c>
      <c r="J45" s="15">
        <v>45</v>
      </c>
      <c r="K45" s="15">
        <v>36</v>
      </c>
      <c r="L45" s="15">
        <v>32</v>
      </c>
      <c r="M45" s="15">
        <v>31</v>
      </c>
      <c r="N45" s="3">
        <v>26</v>
      </c>
      <c r="O45" s="4">
        <v>28</v>
      </c>
      <c r="Q45" s="28">
        <f t="shared" si="0"/>
        <v>-0.39130434782608697</v>
      </c>
    </row>
    <row r="47" spans="1:17" ht="15.75" x14ac:dyDescent="0.25">
      <c r="A47" s="4"/>
      <c r="B47" s="2"/>
      <c r="C47" s="2" t="s">
        <v>22</v>
      </c>
      <c r="D47" s="16">
        <f t="shared" ref="D47:O47" si="1">SUM(D6:D45)</f>
        <v>5886</v>
      </c>
      <c r="E47" s="16">
        <f t="shared" si="1"/>
        <v>6066</v>
      </c>
      <c r="F47" s="16">
        <f t="shared" si="1"/>
        <v>6233</v>
      </c>
      <c r="G47" s="16">
        <f t="shared" si="1"/>
        <v>6278</v>
      </c>
      <c r="H47" s="16">
        <f t="shared" si="1"/>
        <v>5978</v>
      </c>
      <c r="I47" s="16">
        <f t="shared" si="1"/>
        <v>5934</v>
      </c>
      <c r="J47" s="16">
        <f t="shared" si="1"/>
        <v>5723</v>
      </c>
      <c r="K47" s="16">
        <f t="shared" si="1"/>
        <v>5607</v>
      </c>
      <c r="L47" s="16">
        <f t="shared" si="1"/>
        <v>5344</v>
      </c>
      <c r="M47" s="16">
        <f t="shared" si="1"/>
        <v>5115</v>
      </c>
      <c r="N47" s="16">
        <f t="shared" si="1"/>
        <v>4829</v>
      </c>
      <c r="O47" s="16">
        <f t="shared" si="1"/>
        <v>4664</v>
      </c>
      <c r="Q47" s="29">
        <f t="shared" si="0"/>
        <v>-0.23112429937355752</v>
      </c>
    </row>
  </sheetData>
  <autoFilter ref="A5:O5">
    <sortState ref="A6:O45">
      <sortCondition ref="C5"/>
    </sortState>
  </autoFilter>
  <conditionalFormatting sqref="Q6:Q45 Q4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8" scale="71" orientation="landscape" r:id="rId1"/>
  <headerFooter>
    <oddHeader>&amp;L&amp;"-,Gras"&amp;16Pôle innovation petite enfance et parentalité&amp;"-,Normal"&amp;11
Actions conjointes Département et CAF de la Seine-Saint-Denis</oddHead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T52"/>
  <sheetViews>
    <sheetView tabSelected="1" view="pageLayout" topLeftCell="A2" zoomScale="55" zoomScaleNormal="55" zoomScalePageLayoutView="55" workbookViewId="0">
      <selection activeCell="L29" sqref="L29"/>
    </sheetView>
  </sheetViews>
  <sheetFormatPr baseColWidth="10" defaultRowHeight="15" x14ac:dyDescent="0.25"/>
  <cols>
    <col min="1" max="1" width="25.5703125" customWidth="1"/>
    <col min="2" max="2" width="25.5703125" style="8" customWidth="1"/>
    <col min="3" max="3" width="28.5703125" customWidth="1"/>
    <col min="4" max="4" width="17.85546875" style="5" customWidth="1"/>
    <col min="5" max="6" width="17.85546875" style="8" customWidth="1"/>
    <col min="7" max="7" width="28" style="8" customWidth="1"/>
    <col min="8" max="12" width="17.85546875" style="8" customWidth="1"/>
    <col min="13" max="16" width="11.42578125" customWidth="1"/>
    <col min="17" max="17" width="11.42578125" style="5" customWidth="1"/>
    <col min="18" max="18" width="25.5703125" style="5" customWidth="1"/>
    <col min="19" max="19" width="19.42578125" style="5" customWidth="1"/>
    <col min="20" max="20" width="19.28515625" style="5" customWidth="1"/>
  </cols>
  <sheetData>
    <row r="1" spans="1:20" s="8" customFormat="1" ht="21" x14ac:dyDescent="0.35">
      <c r="A1" s="107"/>
      <c r="B1" s="9"/>
      <c r="D1" s="10"/>
      <c r="Q1" s="5"/>
      <c r="R1" s="5"/>
      <c r="S1" s="5"/>
      <c r="T1" s="5"/>
    </row>
    <row r="2" spans="1:20" s="8" customFormat="1" ht="21" x14ac:dyDescent="0.35">
      <c r="A2" s="9" t="s">
        <v>141</v>
      </c>
      <c r="B2" s="9"/>
      <c r="D2" s="10"/>
      <c r="Q2" s="5"/>
      <c r="R2" s="5"/>
      <c r="S2" s="5"/>
      <c r="T2" s="5"/>
    </row>
    <row r="3" spans="1:20" s="8" customFormat="1" x14ac:dyDescent="0.25">
      <c r="A3" s="11" t="s">
        <v>74</v>
      </c>
      <c r="B3" s="11" t="s">
        <v>78</v>
      </c>
      <c r="D3" s="5"/>
      <c r="Q3" s="5"/>
      <c r="R3" s="5"/>
      <c r="S3" s="5"/>
      <c r="T3" s="5"/>
    </row>
    <row r="4" spans="1:20" s="8" customFormat="1" x14ac:dyDescent="0.25">
      <c r="D4" s="5"/>
      <c r="Q4" s="5"/>
      <c r="R4" s="5"/>
      <c r="S4" s="5"/>
      <c r="T4" s="5"/>
    </row>
    <row r="5" spans="1:20" ht="26.25" x14ac:dyDescent="0.25">
      <c r="A5" s="17"/>
      <c r="B5" s="17"/>
      <c r="C5" s="17"/>
      <c r="D5" s="174" t="s">
        <v>89</v>
      </c>
      <c r="E5" s="174"/>
      <c r="F5" s="174"/>
      <c r="G5" s="174" t="s">
        <v>90</v>
      </c>
      <c r="H5" s="174"/>
      <c r="I5" s="174"/>
      <c r="J5" s="171" t="s">
        <v>94</v>
      </c>
      <c r="K5" s="172"/>
      <c r="L5" s="173"/>
      <c r="M5" s="171" t="s">
        <v>79</v>
      </c>
      <c r="N5" s="172"/>
      <c r="O5" s="172"/>
      <c r="P5" s="172"/>
      <c r="Q5" s="172"/>
      <c r="R5" s="173"/>
      <c r="S5" s="172" t="s">
        <v>23</v>
      </c>
      <c r="T5" s="173"/>
    </row>
    <row r="6" spans="1:20" s="21" customFormat="1" ht="90" x14ac:dyDescent="0.25">
      <c r="A6" s="20" t="s">
        <v>75</v>
      </c>
      <c r="B6" s="20" t="s">
        <v>88</v>
      </c>
      <c r="C6" s="20" t="s">
        <v>50</v>
      </c>
      <c r="D6" s="20" t="s">
        <v>73</v>
      </c>
      <c r="E6" s="20" t="s">
        <v>84</v>
      </c>
      <c r="F6" s="20" t="s">
        <v>83</v>
      </c>
      <c r="G6" s="20" t="s">
        <v>85</v>
      </c>
      <c r="H6" s="20" t="s">
        <v>86</v>
      </c>
      <c r="I6" s="20" t="s">
        <v>87</v>
      </c>
      <c r="J6" s="30" t="s">
        <v>92</v>
      </c>
      <c r="K6" s="30" t="s">
        <v>93</v>
      </c>
      <c r="L6" s="30" t="s">
        <v>166</v>
      </c>
      <c r="M6" s="20" t="s">
        <v>24</v>
      </c>
      <c r="N6" s="20" t="s">
        <v>25</v>
      </c>
      <c r="O6" s="20" t="s">
        <v>26</v>
      </c>
      <c r="P6" s="20" t="s">
        <v>27</v>
      </c>
      <c r="Q6" s="20" t="s">
        <v>22</v>
      </c>
      <c r="R6" s="20" t="s">
        <v>80</v>
      </c>
      <c r="S6" s="20" t="s">
        <v>82</v>
      </c>
      <c r="T6" s="20" t="s">
        <v>81</v>
      </c>
    </row>
    <row r="7" spans="1:20" x14ac:dyDescent="0.25">
      <c r="A7" s="4" t="s">
        <v>31</v>
      </c>
      <c r="B7" s="18" t="s">
        <v>51</v>
      </c>
      <c r="C7" s="1" t="s">
        <v>0</v>
      </c>
      <c r="D7" s="19">
        <v>120</v>
      </c>
      <c r="E7" s="22">
        <v>30</v>
      </c>
      <c r="F7" s="22">
        <v>90</v>
      </c>
      <c r="G7" s="22">
        <v>9</v>
      </c>
      <c r="H7" s="22">
        <v>5</v>
      </c>
      <c r="I7" s="22">
        <v>5</v>
      </c>
      <c r="J7" s="4">
        <v>8</v>
      </c>
      <c r="K7" s="4">
        <v>10</v>
      </c>
      <c r="L7" s="145">
        <v>4</v>
      </c>
      <c r="M7" s="22">
        <v>5</v>
      </c>
      <c r="N7" s="22">
        <v>92</v>
      </c>
      <c r="O7" s="22">
        <v>156</v>
      </c>
      <c r="P7" s="22">
        <v>68</v>
      </c>
      <c r="Q7" s="22">
        <v>321</v>
      </c>
      <c r="R7" s="23">
        <v>2.6749999999999998</v>
      </c>
      <c r="S7" s="22">
        <v>238</v>
      </c>
      <c r="T7" s="23">
        <v>1.9833333333333334</v>
      </c>
    </row>
    <row r="8" spans="1:20" x14ac:dyDescent="0.25">
      <c r="A8" s="4" t="s">
        <v>28</v>
      </c>
      <c r="B8" s="18" t="s">
        <v>52</v>
      </c>
      <c r="C8" s="6" t="s">
        <v>32</v>
      </c>
      <c r="D8" s="19">
        <v>236</v>
      </c>
      <c r="E8" s="22">
        <v>75</v>
      </c>
      <c r="F8" s="22">
        <v>161</v>
      </c>
      <c r="G8" s="22">
        <v>16</v>
      </c>
      <c r="H8" s="22">
        <v>5</v>
      </c>
      <c r="I8" s="22">
        <v>3</v>
      </c>
      <c r="J8" s="4">
        <v>40</v>
      </c>
      <c r="K8" s="4">
        <v>11</v>
      </c>
      <c r="L8" s="145">
        <v>9</v>
      </c>
      <c r="M8" s="22">
        <v>5</v>
      </c>
      <c r="N8" s="22">
        <v>122</v>
      </c>
      <c r="O8" s="22">
        <v>336</v>
      </c>
      <c r="P8" s="22">
        <v>232</v>
      </c>
      <c r="Q8" s="22">
        <v>695</v>
      </c>
      <c r="R8" s="23">
        <v>2.9449152542372881</v>
      </c>
      <c r="S8" s="22">
        <v>461</v>
      </c>
      <c r="T8" s="23">
        <v>1.9533898305084745</v>
      </c>
    </row>
    <row r="9" spans="1:20" x14ac:dyDescent="0.25">
      <c r="A9" s="4" t="s">
        <v>29</v>
      </c>
      <c r="B9" s="18" t="s">
        <v>53</v>
      </c>
      <c r="C9" s="1" t="s">
        <v>1</v>
      </c>
      <c r="D9" s="19">
        <v>91</v>
      </c>
      <c r="E9" s="22">
        <v>15</v>
      </c>
      <c r="F9" s="22">
        <v>76</v>
      </c>
      <c r="G9" s="22">
        <v>0</v>
      </c>
      <c r="H9" s="22">
        <v>1</v>
      </c>
      <c r="I9" s="22">
        <v>1</v>
      </c>
      <c r="J9" s="4">
        <v>1</v>
      </c>
      <c r="K9" s="4">
        <v>2</v>
      </c>
      <c r="L9" s="145">
        <v>1</v>
      </c>
      <c r="M9" s="22"/>
      <c r="N9" s="22">
        <v>34</v>
      </c>
      <c r="O9" s="22">
        <v>180</v>
      </c>
      <c r="P9" s="22">
        <v>56</v>
      </c>
      <c r="Q9" s="22">
        <v>270</v>
      </c>
      <c r="R9" s="23">
        <v>2.9670329670329672</v>
      </c>
      <c r="S9" s="22">
        <v>209</v>
      </c>
      <c r="T9" s="23">
        <v>2.2967032967032965</v>
      </c>
    </row>
    <row r="10" spans="1:20" x14ac:dyDescent="0.25">
      <c r="A10" s="4" t="s">
        <v>29</v>
      </c>
      <c r="B10" s="18" t="s">
        <v>54</v>
      </c>
      <c r="C10" s="1" t="s">
        <v>2</v>
      </c>
      <c r="D10" s="19">
        <v>139</v>
      </c>
      <c r="E10" s="22">
        <v>62</v>
      </c>
      <c r="F10" s="22">
        <v>77</v>
      </c>
      <c r="G10" s="22">
        <v>2</v>
      </c>
      <c r="H10" s="22">
        <v>3</v>
      </c>
      <c r="I10" s="22">
        <v>3</v>
      </c>
      <c r="J10" s="4">
        <v>29</v>
      </c>
      <c r="K10" s="4">
        <v>10</v>
      </c>
      <c r="L10" s="145">
        <v>5</v>
      </c>
      <c r="M10" s="22">
        <v>18</v>
      </c>
      <c r="N10" s="22">
        <v>102</v>
      </c>
      <c r="O10" s="22">
        <v>168</v>
      </c>
      <c r="P10" s="22">
        <v>56</v>
      </c>
      <c r="Q10" s="22">
        <v>344</v>
      </c>
      <c r="R10" s="23">
        <v>2.4748201438848922</v>
      </c>
      <c r="S10" s="22">
        <v>208</v>
      </c>
      <c r="T10" s="23">
        <v>1.4964028776978417</v>
      </c>
    </row>
    <row r="11" spans="1:20" x14ac:dyDescent="0.25">
      <c r="A11" s="4" t="s">
        <v>29</v>
      </c>
      <c r="B11" s="18" t="s">
        <v>55</v>
      </c>
      <c r="C11" s="1" t="s">
        <v>3</v>
      </c>
      <c r="D11" s="19">
        <v>158</v>
      </c>
      <c r="E11" s="22">
        <v>56</v>
      </c>
      <c r="F11" s="22">
        <v>102</v>
      </c>
      <c r="G11" s="22">
        <v>17</v>
      </c>
      <c r="H11" s="22">
        <v>5</v>
      </c>
      <c r="I11" s="22">
        <v>5</v>
      </c>
      <c r="J11" s="4">
        <v>22</v>
      </c>
      <c r="K11" s="4">
        <v>11</v>
      </c>
      <c r="L11" s="145">
        <v>3</v>
      </c>
      <c r="M11" s="22">
        <v>8</v>
      </c>
      <c r="N11" s="22">
        <v>96</v>
      </c>
      <c r="O11" s="22">
        <v>189</v>
      </c>
      <c r="P11" s="22">
        <v>156</v>
      </c>
      <c r="Q11" s="22">
        <v>449</v>
      </c>
      <c r="R11" s="23">
        <v>2.8417721518987342</v>
      </c>
      <c r="S11" s="22">
        <v>283</v>
      </c>
      <c r="T11" s="23">
        <v>1.7911392405063291</v>
      </c>
    </row>
    <row r="12" spans="1:20" x14ac:dyDescent="0.25">
      <c r="A12" s="4" t="s">
        <v>30</v>
      </c>
      <c r="B12" s="18" t="s">
        <v>61</v>
      </c>
      <c r="C12" s="6" t="s">
        <v>33</v>
      </c>
      <c r="D12" s="19">
        <v>55</v>
      </c>
      <c r="E12" s="22">
        <v>7</v>
      </c>
      <c r="F12" s="22">
        <v>48</v>
      </c>
      <c r="G12" s="22">
        <v>6</v>
      </c>
      <c r="H12" s="22">
        <v>4</v>
      </c>
      <c r="I12" s="22">
        <v>4</v>
      </c>
      <c r="J12" s="4">
        <v>9</v>
      </c>
      <c r="K12" s="4">
        <v>2</v>
      </c>
      <c r="L12" s="145">
        <v>2</v>
      </c>
      <c r="M12" s="22">
        <v>2</v>
      </c>
      <c r="N12" s="22">
        <v>36</v>
      </c>
      <c r="O12" s="22">
        <v>66</v>
      </c>
      <c r="P12" s="22">
        <v>52</v>
      </c>
      <c r="Q12" s="22">
        <v>156</v>
      </c>
      <c r="R12" s="23">
        <v>2.8363636363636364</v>
      </c>
      <c r="S12" s="22">
        <v>77</v>
      </c>
      <c r="T12" s="23">
        <v>1.4</v>
      </c>
    </row>
    <row r="13" spans="1:20" x14ac:dyDescent="0.25">
      <c r="A13" s="4" t="s">
        <v>30</v>
      </c>
      <c r="B13" s="18" t="s">
        <v>61</v>
      </c>
      <c r="C13" s="1" t="s">
        <v>4</v>
      </c>
      <c r="D13" s="19">
        <v>14</v>
      </c>
      <c r="E13" s="22">
        <v>2</v>
      </c>
      <c r="F13" s="22">
        <v>12</v>
      </c>
      <c r="G13" s="22">
        <v>0</v>
      </c>
      <c r="H13" s="22">
        <v>0</v>
      </c>
      <c r="I13" s="22">
        <v>0</v>
      </c>
      <c r="J13" s="4">
        <v>4</v>
      </c>
      <c r="K13" s="4">
        <v>0</v>
      </c>
      <c r="L13" s="145"/>
      <c r="M13" s="22"/>
      <c r="N13" s="22">
        <v>4</v>
      </c>
      <c r="O13" s="22">
        <v>15</v>
      </c>
      <c r="P13" s="22">
        <v>28</v>
      </c>
      <c r="Q13" s="22">
        <v>47</v>
      </c>
      <c r="R13" s="23">
        <v>3.3571428571428572</v>
      </c>
      <c r="S13" s="22">
        <v>37</v>
      </c>
      <c r="T13" s="23">
        <v>2.6428571428571428</v>
      </c>
    </row>
    <row r="14" spans="1:20" x14ac:dyDescent="0.25">
      <c r="A14" s="4" t="s">
        <v>28</v>
      </c>
      <c r="B14" s="18" t="s">
        <v>56</v>
      </c>
      <c r="C14" s="1" t="s">
        <v>5</v>
      </c>
      <c r="D14" s="19">
        <v>146</v>
      </c>
      <c r="E14" s="22">
        <v>52</v>
      </c>
      <c r="F14" s="22">
        <v>94</v>
      </c>
      <c r="G14" s="22">
        <v>4</v>
      </c>
      <c r="H14" s="22">
        <v>5</v>
      </c>
      <c r="I14" s="22">
        <v>5</v>
      </c>
      <c r="J14" s="4">
        <v>26</v>
      </c>
      <c r="K14" s="4">
        <v>7</v>
      </c>
      <c r="L14" s="145">
        <v>1</v>
      </c>
      <c r="M14" s="22">
        <v>6</v>
      </c>
      <c r="N14" s="22">
        <v>96</v>
      </c>
      <c r="O14" s="22">
        <v>213</v>
      </c>
      <c r="P14" s="22">
        <v>84</v>
      </c>
      <c r="Q14" s="22">
        <v>399</v>
      </c>
      <c r="R14" s="23">
        <v>2.7328767123287672</v>
      </c>
      <c r="S14" s="22">
        <v>237</v>
      </c>
      <c r="T14" s="23">
        <v>1.6232876712328768</v>
      </c>
    </row>
    <row r="15" spans="1:20" x14ac:dyDescent="0.25">
      <c r="A15" s="4" t="s">
        <v>28</v>
      </c>
      <c r="B15" s="18" t="s">
        <v>59</v>
      </c>
      <c r="C15" s="1" t="s">
        <v>6</v>
      </c>
      <c r="D15" s="19">
        <v>35</v>
      </c>
      <c r="E15" s="22">
        <v>18</v>
      </c>
      <c r="F15" s="22">
        <v>17</v>
      </c>
      <c r="G15" s="22">
        <v>6</v>
      </c>
      <c r="H15" s="22">
        <v>1</v>
      </c>
      <c r="I15" s="22">
        <v>1</v>
      </c>
      <c r="J15" s="4">
        <v>10</v>
      </c>
      <c r="K15" s="4">
        <v>2</v>
      </c>
      <c r="L15" s="145">
        <v>3</v>
      </c>
      <c r="M15" s="22">
        <v>1</v>
      </c>
      <c r="N15" s="22">
        <v>32</v>
      </c>
      <c r="O15" s="22">
        <v>33</v>
      </c>
      <c r="P15" s="22">
        <v>28</v>
      </c>
      <c r="Q15" s="22">
        <v>94</v>
      </c>
      <c r="R15" s="23">
        <v>2.6857142857142855</v>
      </c>
      <c r="S15" s="22">
        <v>111</v>
      </c>
      <c r="T15" s="23">
        <v>3.1714285714285713</v>
      </c>
    </row>
    <row r="16" spans="1:20" x14ac:dyDescent="0.25">
      <c r="A16" s="4" t="s">
        <v>31</v>
      </c>
      <c r="B16" s="18" t="s">
        <v>57</v>
      </c>
      <c r="C16" s="6" t="s">
        <v>34</v>
      </c>
      <c r="D16" s="19">
        <v>160</v>
      </c>
      <c r="E16" s="22">
        <v>48</v>
      </c>
      <c r="F16" s="22">
        <v>112</v>
      </c>
      <c r="G16" s="22">
        <v>17</v>
      </c>
      <c r="H16" s="22">
        <v>5</v>
      </c>
      <c r="I16" s="22">
        <v>5</v>
      </c>
      <c r="J16" s="4">
        <v>34</v>
      </c>
      <c r="K16" s="4">
        <v>9</v>
      </c>
      <c r="L16" s="145">
        <v>7</v>
      </c>
      <c r="M16" s="22">
        <v>13</v>
      </c>
      <c r="N16" s="22">
        <v>124</v>
      </c>
      <c r="O16" s="22">
        <v>222</v>
      </c>
      <c r="P16" s="22">
        <v>48</v>
      </c>
      <c r="Q16" s="22">
        <v>407</v>
      </c>
      <c r="R16" s="23">
        <v>2.5437500000000002</v>
      </c>
      <c r="S16" s="22">
        <v>211</v>
      </c>
      <c r="T16" s="23">
        <v>1.3187500000000001</v>
      </c>
    </row>
    <row r="17" spans="1:20" x14ac:dyDescent="0.25">
      <c r="A17" s="4" t="s">
        <v>30</v>
      </c>
      <c r="B17" s="18" t="s">
        <v>63</v>
      </c>
      <c r="C17" s="1" t="s">
        <v>7</v>
      </c>
      <c r="D17" s="19">
        <v>131</v>
      </c>
      <c r="E17" s="22">
        <v>26</v>
      </c>
      <c r="F17" s="22">
        <v>105</v>
      </c>
      <c r="G17" s="22">
        <v>11</v>
      </c>
      <c r="H17" s="22">
        <v>3</v>
      </c>
      <c r="I17" s="22">
        <v>1</v>
      </c>
      <c r="J17" s="4">
        <v>7</v>
      </c>
      <c r="K17" s="4">
        <v>5</v>
      </c>
      <c r="L17" s="145">
        <v>2</v>
      </c>
      <c r="M17" s="22">
        <v>3</v>
      </c>
      <c r="N17" s="22">
        <v>60</v>
      </c>
      <c r="O17" s="22">
        <v>129</v>
      </c>
      <c r="P17" s="22">
        <v>220</v>
      </c>
      <c r="Q17" s="22">
        <v>412</v>
      </c>
      <c r="R17" s="23">
        <v>3.1450381679389312</v>
      </c>
      <c r="S17" s="22">
        <v>308</v>
      </c>
      <c r="T17" s="23">
        <v>2.3511450381679388</v>
      </c>
    </row>
    <row r="18" spans="1:20" x14ac:dyDescent="0.25">
      <c r="A18" s="4" t="s">
        <v>30</v>
      </c>
      <c r="B18" s="18" t="s">
        <v>64</v>
      </c>
      <c r="C18" s="4" t="s">
        <v>35</v>
      </c>
      <c r="D18" s="19">
        <v>34</v>
      </c>
      <c r="E18" s="22">
        <v>4</v>
      </c>
      <c r="F18" s="22">
        <v>30</v>
      </c>
      <c r="G18" s="22">
        <v>5</v>
      </c>
      <c r="H18" s="22">
        <v>2</v>
      </c>
      <c r="I18" s="22">
        <v>0</v>
      </c>
      <c r="J18" s="4">
        <v>3</v>
      </c>
      <c r="K18" s="4">
        <v>0</v>
      </c>
      <c r="L18" s="145">
        <v>1</v>
      </c>
      <c r="M18" s="22"/>
      <c r="N18" s="22">
        <v>4</v>
      </c>
      <c r="O18" s="22">
        <v>42</v>
      </c>
      <c r="P18" s="22">
        <v>72</v>
      </c>
      <c r="Q18" s="22">
        <v>118</v>
      </c>
      <c r="R18" s="23">
        <v>3.4705882352941178</v>
      </c>
      <c r="S18" s="22">
        <v>91</v>
      </c>
      <c r="T18" s="23">
        <v>2.6764705882352939</v>
      </c>
    </row>
    <row r="19" spans="1:20" x14ac:dyDescent="0.25">
      <c r="A19" s="4" t="s">
        <v>31</v>
      </c>
      <c r="B19" s="18" t="s">
        <v>58</v>
      </c>
      <c r="C19" s="1" t="s">
        <v>8</v>
      </c>
      <c r="D19" s="19">
        <v>73</v>
      </c>
      <c r="E19" s="22">
        <v>13</v>
      </c>
      <c r="F19" s="22">
        <v>60</v>
      </c>
      <c r="G19" s="22">
        <v>7</v>
      </c>
      <c r="H19" s="22">
        <v>4</v>
      </c>
      <c r="I19" s="22">
        <v>4</v>
      </c>
      <c r="J19" s="4">
        <v>20</v>
      </c>
      <c r="K19" s="4">
        <v>6</v>
      </c>
      <c r="L19" s="145">
        <v>2</v>
      </c>
      <c r="M19" s="22">
        <v>3</v>
      </c>
      <c r="N19" s="22">
        <v>48</v>
      </c>
      <c r="O19" s="22">
        <v>111</v>
      </c>
      <c r="P19" s="22">
        <v>36</v>
      </c>
      <c r="Q19" s="22">
        <v>198</v>
      </c>
      <c r="R19" s="23">
        <v>2.7123287671232879</v>
      </c>
      <c r="S19" s="22">
        <v>133</v>
      </c>
      <c r="T19" s="23">
        <v>1.821917808219178</v>
      </c>
    </row>
    <row r="20" spans="1:20" x14ac:dyDescent="0.25">
      <c r="A20" s="4" t="s">
        <v>28</v>
      </c>
      <c r="B20" s="18" t="s">
        <v>59</v>
      </c>
      <c r="C20" s="1" t="s">
        <v>36</v>
      </c>
      <c r="D20" s="19">
        <v>93</v>
      </c>
      <c r="E20" s="22">
        <v>29</v>
      </c>
      <c r="F20" s="22">
        <v>64</v>
      </c>
      <c r="G20" s="22">
        <v>17</v>
      </c>
      <c r="H20" s="22">
        <v>6</v>
      </c>
      <c r="I20" s="22">
        <v>6</v>
      </c>
      <c r="J20" s="4">
        <v>16</v>
      </c>
      <c r="K20" s="4">
        <v>8</v>
      </c>
      <c r="L20" s="145">
        <v>1</v>
      </c>
      <c r="M20" s="22">
        <v>5</v>
      </c>
      <c r="N20" s="22">
        <v>74</v>
      </c>
      <c r="O20" s="22">
        <v>108</v>
      </c>
      <c r="P20" s="22">
        <v>64</v>
      </c>
      <c r="Q20" s="22">
        <v>251</v>
      </c>
      <c r="R20" s="23">
        <v>2.6989247311827955</v>
      </c>
      <c r="S20" s="22">
        <v>136</v>
      </c>
      <c r="T20" s="23">
        <v>1.4623655913978495</v>
      </c>
    </row>
    <row r="21" spans="1:20" x14ac:dyDescent="0.25">
      <c r="A21" s="4" t="s">
        <v>28</v>
      </c>
      <c r="B21" s="18" t="s">
        <v>59</v>
      </c>
      <c r="C21" s="1" t="s">
        <v>9</v>
      </c>
      <c r="D21" s="19">
        <v>32</v>
      </c>
      <c r="E21" s="22">
        <v>17</v>
      </c>
      <c r="F21" s="22">
        <v>15</v>
      </c>
      <c r="G21" s="22">
        <v>1</v>
      </c>
      <c r="H21" s="22">
        <v>2</v>
      </c>
      <c r="I21" s="22">
        <v>2</v>
      </c>
      <c r="J21" s="4">
        <v>4</v>
      </c>
      <c r="K21" s="4">
        <v>2</v>
      </c>
      <c r="L21" s="145">
        <v>1</v>
      </c>
      <c r="M21" s="22">
        <v>1</v>
      </c>
      <c r="N21" s="22">
        <v>42</v>
      </c>
      <c r="O21" s="22">
        <v>18</v>
      </c>
      <c r="P21" s="22">
        <v>16</v>
      </c>
      <c r="Q21" s="22">
        <v>77</v>
      </c>
      <c r="R21" s="23">
        <v>2.40625</v>
      </c>
      <c r="S21" s="22">
        <v>71</v>
      </c>
      <c r="T21" s="23">
        <v>2.21875</v>
      </c>
    </row>
    <row r="22" spans="1:20" x14ac:dyDescent="0.25">
      <c r="A22" s="4" t="s">
        <v>29</v>
      </c>
      <c r="B22" s="18" t="s">
        <v>53</v>
      </c>
      <c r="C22" s="6" t="s">
        <v>37</v>
      </c>
      <c r="D22" s="19">
        <v>58</v>
      </c>
      <c r="E22" s="22">
        <v>9</v>
      </c>
      <c r="F22" s="22">
        <v>49</v>
      </c>
      <c r="G22" s="22">
        <v>2</v>
      </c>
      <c r="H22" s="22">
        <v>0</v>
      </c>
      <c r="I22" s="22">
        <v>0</v>
      </c>
      <c r="J22" s="4">
        <v>2</v>
      </c>
      <c r="K22" s="4">
        <v>2</v>
      </c>
      <c r="L22" s="145"/>
      <c r="M22" s="22">
        <v>1</v>
      </c>
      <c r="N22" s="22">
        <v>28</v>
      </c>
      <c r="O22" s="22">
        <v>51</v>
      </c>
      <c r="P22" s="22">
        <v>104</v>
      </c>
      <c r="Q22" s="22">
        <v>184</v>
      </c>
      <c r="R22" s="23">
        <v>3.1724137931034484</v>
      </c>
      <c r="S22" s="22">
        <v>137</v>
      </c>
      <c r="T22" s="23">
        <v>2.3620689655172415</v>
      </c>
    </row>
    <row r="23" spans="1:20" x14ac:dyDescent="0.25">
      <c r="A23" s="4" t="s">
        <v>30</v>
      </c>
      <c r="B23" s="18" t="s">
        <v>68</v>
      </c>
      <c r="C23" s="1" t="s">
        <v>10</v>
      </c>
      <c r="D23" s="19">
        <v>56</v>
      </c>
      <c r="E23" s="22">
        <v>9</v>
      </c>
      <c r="F23" s="22">
        <v>47</v>
      </c>
      <c r="G23" s="22">
        <v>6</v>
      </c>
      <c r="H23" s="22">
        <v>1</v>
      </c>
      <c r="I23" s="22">
        <v>1</v>
      </c>
      <c r="J23" s="4">
        <v>2</v>
      </c>
      <c r="K23" s="4">
        <v>1</v>
      </c>
      <c r="L23" s="145"/>
      <c r="M23" s="22"/>
      <c r="N23" s="22">
        <v>12</v>
      </c>
      <c r="O23" s="22">
        <v>54</v>
      </c>
      <c r="P23" s="22">
        <v>128</v>
      </c>
      <c r="Q23" s="22">
        <v>194</v>
      </c>
      <c r="R23" s="23">
        <v>3.4642857142857144</v>
      </c>
      <c r="S23" s="22">
        <v>142</v>
      </c>
      <c r="T23" s="23">
        <v>2.5357142857142856</v>
      </c>
    </row>
    <row r="24" spans="1:20" x14ac:dyDescent="0.25">
      <c r="A24" s="4" t="s">
        <v>29</v>
      </c>
      <c r="B24" s="18" t="s">
        <v>53</v>
      </c>
      <c r="C24" s="1" t="s">
        <v>11</v>
      </c>
      <c r="D24" s="19">
        <v>87</v>
      </c>
      <c r="E24" s="22">
        <v>10</v>
      </c>
      <c r="F24" s="22">
        <v>77</v>
      </c>
      <c r="G24" s="22">
        <v>7</v>
      </c>
      <c r="H24" s="22">
        <v>2</v>
      </c>
      <c r="I24" s="22">
        <v>2</v>
      </c>
      <c r="J24" s="4">
        <v>1</v>
      </c>
      <c r="K24" s="4">
        <v>1</v>
      </c>
      <c r="L24" s="145"/>
      <c r="M24" s="22"/>
      <c r="N24" s="22">
        <v>18</v>
      </c>
      <c r="O24" s="22">
        <v>99</v>
      </c>
      <c r="P24" s="22">
        <v>180</v>
      </c>
      <c r="Q24" s="22">
        <v>297</v>
      </c>
      <c r="R24" s="23">
        <v>3.4137931034482758</v>
      </c>
      <c r="S24" s="22">
        <v>227</v>
      </c>
      <c r="T24" s="23">
        <v>2.6091954022988504</v>
      </c>
    </row>
    <row r="25" spans="1:20" x14ac:dyDescent="0.25">
      <c r="A25" s="4" t="s">
        <v>30</v>
      </c>
      <c r="B25" s="18" t="s">
        <v>60</v>
      </c>
      <c r="C25" s="4" t="s">
        <v>38</v>
      </c>
      <c r="D25" s="19">
        <v>59</v>
      </c>
      <c r="E25" s="22">
        <v>17</v>
      </c>
      <c r="F25" s="22">
        <v>42</v>
      </c>
      <c r="G25" s="22">
        <v>6</v>
      </c>
      <c r="H25" s="22">
        <v>3</v>
      </c>
      <c r="I25" s="22">
        <v>2</v>
      </c>
      <c r="J25" s="4">
        <v>7</v>
      </c>
      <c r="K25" s="4">
        <v>2</v>
      </c>
      <c r="L25" s="145"/>
      <c r="M25" s="22">
        <v>2</v>
      </c>
      <c r="N25" s="22">
        <v>36</v>
      </c>
      <c r="O25" s="22">
        <v>60</v>
      </c>
      <c r="P25" s="22">
        <v>76</v>
      </c>
      <c r="Q25" s="22">
        <v>174</v>
      </c>
      <c r="R25" s="23">
        <v>2.9491525423728815</v>
      </c>
      <c r="S25" s="22">
        <v>183</v>
      </c>
      <c r="T25" s="23">
        <v>3.1016949152542375</v>
      </c>
    </row>
    <row r="26" spans="1:20" x14ac:dyDescent="0.25">
      <c r="A26" s="4" t="s">
        <v>31</v>
      </c>
      <c r="B26" s="18" t="s">
        <v>70</v>
      </c>
      <c r="C26" s="6" t="s">
        <v>39</v>
      </c>
      <c r="D26" s="19">
        <v>18</v>
      </c>
      <c r="E26" s="22">
        <v>4</v>
      </c>
      <c r="F26" s="22">
        <v>14</v>
      </c>
      <c r="G26" s="22">
        <v>0</v>
      </c>
      <c r="H26" s="22">
        <v>2</v>
      </c>
      <c r="I26" s="22">
        <v>2</v>
      </c>
      <c r="J26" s="4">
        <v>9</v>
      </c>
      <c r="K26" s="4">
        <v>4</v>
      </c>
      <c r="L26" s="145">
        <v>2</v>
      </c>
      <c r="M26" s="22"/>
      <c r="N26" s="22">
        <v>14</v>
      </c>
      <c r="O26" s="22">
        <v>18</v>
      </c>
      <c r="P26" s="22">
        <v>20</v>
      </c>
      <c r="Q26" s="22">
        <v>52</v>
      </c>
      <c r="R26" s="23">
        <v>2.8888888888888888</v>
      </c>
      <c r="S26" s="22">
        <v>52</v>
      </c>
      <c r="T26" s="23">
        <v>2.8888888888888888</v>
      </c>
    </row>
    <row r="27" spans="1:20" x14ac:dyDescent="0.25">
      <c r="A27" s="4" t="s">
        <v>30</v>
      </c>
      <c r="B27" s="18" t="s">
        <v>60</v>
      </c>
      <c r="C27" s="4" t="s">
        <v>40</v>
      </c>
      <c r="D27" s="19">
        <v>153</v>
      </c>
      <c r="E27" s="22">
        <v>56</v>
      </c>
      <c r="F27" s="22">
        <v>97</v>
      </c>
      <c r="G27" s="22">
        <v>26</v>
      </c>
      <c r="H27" s="22">
        <v>6</v>
      </c>
      <c r="I27" s="22">
        <v>5</v>
      </c>
      <c r="J27" s="4">
        <v>19</v>
      </c>
      <c r="K27" s="4">
        <v>6</v>
      </c>
      <c r="L27" s="145">
        <v>1</v>
      </c>
      <c r="M27" s="22">
        <v>7</v>
      </c>
      <c r="N27" s="22">
        <v>92</v>
      </c>
      <c r="O27" s="22">
        <v>222</v>
      </c>
      <c r="P27" s="22">
        <v>108</v>
      </c>
      <c r="Q27" s="22">
        <v>429</v>
      </c>
      <c r="R27" s="23">
        <v>2.8039215686274508</v>
      </c>
      <c r="S27" s="22">
        <v>287</v>
      </c>
      <c r="T27" s="23">
        <v>1.8758169934640523</v>
      </c>
    </row>
    <row r="28" spans="1:20" x14ac:dyDescent="0.25">
      <c r="A28" s="3" t="s">
        <v>30</v>
      </c>
      <c r="B28" s="170" t="s">
        <v>61</v>
      </c>
      <c r="C28" s="154" t="s">
        <v>12</v>
      </c>
      <c r="D28" s="19">
        <v>69</v>
      </c>
      <c r="E28" s="22">
        <v>11</v>
      </c>
      <c r="F28" s="22">
        <v>58</v>
      </c>
      <c r="G28" s="22">
        <v>4</v>
      </c>
      <c r="H28" s="22">
        <v>5</v>
      </c>
      <c r="I28" s="22">
        <v>4</v>
      </c>
      <c r="J28" s="3">
        <v>24</v>
      </c>
      <c r="K28" s="3">
        <v>8</v>
      </c>
      <c r="L28" s="154">
        <v>2</v>
      </c>
      <c r="M28" s="22">
        <v>1</v>
      </c>
      <c r="N28" s="22">
        <v>34</v>
      </c>
      <c r="O28" s="22">
        <v>75</v>
      </c>
      <c r="P28" s="22">
        <v>104</v>
      </c>
      <c r="Q28" s="22">
        <v>214</v>
      </c>
      <c r="R28" s="23">
        <v>3.1014492753623188</v>
      </c>
      <c r="S28" s="22">
        <v>144</v>
      </c>
      <c r="T28" s="23">
        <v>2.0869565217391304</v>
      </c>
    </row>
    <row r="29" spans="1:20" x14ac:dyDescent="0.25">
      <c r="A29" s="3" t="s">
        <v>29</v>
      </c>
      <c r="B29" s="170" t="s">
        <v>62</v>
      </c>
      <c r="C29" s="154" t="s">
        <v>13</v>
      </c>
      <c r="D29" s="19">
        <v>306</v>
      </c>
      <c r="E29" s="22">
        <v>63</v>
      </c>
      <c r="F29" s="22">
        <v>243</v>
      </c>
      <c r="G29" s="22">
        <v>12</v>
      </c>
      <c r="H29" s="22">
        <v>18</v>
      </c>
      <c r="I29" s="22">
        <v>16</v>
      </c>
      <c r="J29" s="3">
        <v>55</v>
      </c>
      <c r="K29" s="3">
        <v>30</v>
      </c>
      <c r="L29" s="154">
        <v>6</v>
      </c>
      <c r="M29" s="22">
        <v>7</v>
      </c>
      <c r="N29" s="22">
        <v>174</v>
      </c>
      <c r="O29" s="22">
        <v>495</v>
      </c>
      <c r="P29" s="22">
        <v>188</v>
      </c>
      <c r="Q29" s="22">
        <v>864</v>
      </c>
      <c r="R29" s="23">
        <v>2.8235294117647061</v>
      </c>
      <c r="S29" s="22">
        <v>767</v>
      </c>
      <c r="T29" s="23">
        <v>2.5065359477124183</v>
      </c>
    </row>
    <row r="30" spans="1:20" x14ac:dyDescent="0.25">
      <c r="A30" s="3" t="s">
        <v>30</v>
      </c>
      <c r="B30" s="170" t="s">
        <v>63</v>
      </c>
      <c r="C30" s="6" t="s">
        <v>41</v>
      </c>
      <c r="D30" s="19">
        <v>67</v>
      </c>
      <c r="E30" s="22">
        <v>14</v>
      </c>
      <c r="F30" s="22">
        <v>53</v>
      </c>
      <c r="G30" s="22">
        <v>9</v>
      </c>
      <c r="H30" s="22">
        <v>10</v>
      </c>
      <c r="I30" s="22">
        <v>8</v>
      </c>
      <c r="J30" s="3">
        <v>8</v>
      </c>
      <c r="K30" s="3">
        <v>3</v>
      </c>
      <c r="L30" s="154"/>
      <c r="M30" s="22"/>
      <c r="N30" s="22">
        <v>34</v>
      </c>
      <c r="O30" s="22">
        <v>39</v>
      </c>
      <c r="P30" s="22">
        <v>148</v>
      </c>
      <c r="Q30" s="22">
        <v>221</v>
      </c>
      <c r="R30" s="23">
        <v>3.2985074626865671</v>
      </c>
      <c r="S30" s="22">
        <v>180</v>
      </c>
      <c r="T30" s="23">
        <v>2.6865671641791047</v>
      </c>
    </row>
    <row r="31" spans="1:20" x14ac:dyDescent="0.25">
      <c r="A31" s="3" t="s">
        <v>30</v>
      </c>
      <c r="B31" s="170" t="s">
        <v>63</v>
      </c>
      <c r="C31" s="6" t="s">
        <v>42</v>
      </c>
      <c r="D31" s="19">
        <v>218</v>
      </c>
      <c r="E31" s="22">
        <v>36</v>
      </c>
      <c r="F31" s="22">
        <v>182</v>
      </c>
      <c r="G31" s="22">
        <v>0</v>
      </c>
      <c r="H31" s="22">
        <v>4</v>
      </c>
      <c r="I31" s="22">
        <v>4</v>
      </c>
      <c r="J31" s="3">
        <v>29</v>
      </c>
      <c r="K31" s="3">
        <v>15</v>
      </c>
      <c r="L31" s="154">
        <v>3</v>
      </c>
      <c r="M31" s="22">
        <v>3</v>
      </c>
      <c r="N31" s="22">
        <v>88</v>
      </c>
      <c r="O31" s="22">
        <v>294</v>
      </c>
      <c r="P31" s="22">
        <v>292</v>
      </c>
      <c r="Q31" s="22">
        <v>677</v>
      </c>
      <c r="R31" s="23">
        <v>3.1055045871559632</v>
      </c>
      <c r="S31" s="22">
        <v>353</v>
      </c>
      <c r="T31" s="23">
        <v>1.6192660550458715</v>
      </c>
    </row>
    <row r="32" spans="1:20" x14ac:dyDescent="0.25">
      <c r="A32" s="3" t="s">
        <v>30</v>
      </c>
      <c r="B32" s="170" t="s">
        <v>64</v>
      </c>
      <c r="C32" s="6" t="s">
        <v>43</v>
      </c>
      <c r="D32" s="19">
        <v>286</v>
      </c>
      <c r="E32" s="22">
        <v>38</v>
      </c>
      <c r="F32" s="22">
        <v>248</v>
      </c>
      <c r="G32" s="22">
        <v>9</v>
      </c>
      <c r="H32" s="22">
        <v>13</v>
      </c>
      <c r="I32" s="22">
        <v>12</v>
      </c>
      <c r="J32" s="3">
        <v>36</v>
      </c>
      <c r="K32" s="3">
        <v>17</v>
      </c>
      <c r="L32" s="154">
        <v>6</v>
      </c>
      <c r="M32" s="22">
        <v>3</v>
      </c>
      <c r="N32" s="22">
        <v>128</v>
      </c>
      <c r="O32" s="22">
        <v>492</v>
      </c>
      <c r="P32" s="22">
        <v>220</v>
      </c>
      <c r="Q32" s="22">
        <v>843</v>
      </c>
      <c r="R32" s="23">
        <v>2.9475524475524475</v>
      </c>
      <c r="S32" s="22">
        <v>724</v>
      </c>
      <c r="T32" s="23">
        <v>2.5314685314685317</v>
      </c>
    </row>
    <row r="33" spans="1:20" x14ac:dyDescent="0.25">
      <c r="A33" s="3" t="s">
        <v>29</v>
      </c>
      <c r="B33" s="170" t="s">
        <v>65</v>
      </c>
      <c r="C33" s="6" t="s">
        <v>44</v>
      </c>
      <c r="D33" s="19">
        <v>112</v>
      </c>
      <c r="E33" s="22">
        <v>41</v>
      </c>
      <c r="F33" s="22">
        <v>71</v>
      </c>
      <c r="G33" s="22">
        <v>21</v>
      </c>
      <c r="H33" s="22">
        <v>4</v>
      </c>
      <c r="I33" s="22">
        <v>4</v>
      </c>
      <c r="J33" s="3"/>
      <c r="K33" s="3">
        <v>19</v>
      </c>
      <c r="L33" s="154">
        <v>5</v>
      </c>
      <c r="M33" s="22">
        <v>8</v>
      </c>
      <c r="N33" s="22">
        <v>78</v>
      </c>
      <c r="O33" s="22">
        <v>150</v>
      </c>
      <c r="P33" s="22">
        <v>60</v>
      </c>
      <c r="Q33" s="22">
        <v>296</v>
      </c>
      <c r="R33" s="23">
        <v>2.6428571428571428</v>
      </c>
      <c r="S33" s="22">
        <v>308</v>
      </c>
      <c r="T33" s="23">
        <v>2.75</v>
      </c>
    </row>
    <row r="34" spans="1:20" x14ac:dyDescent="0.25">
      <c r="A34" s="3" t="s">
        <v>29</v>
      </c>
      <c r="B34" s="170" t="s">
        <v>66</v>
      </c>
      <c r="C34" s="154" t="s">
        <v>14</v>
      </c>
      <c r="D34" s="19">
        <v>133</v>
      </c>
      <c r="E34" s="22">
        <v>14</v>
      </c>
      <c r="F34" s="22">
        <v>119</v>
      </c>
      <c r="G34" s="22">
        <v>4</v>
      </c>
      <c r="H34" s="22">
        <v>6</v>
      </c>
      <c r="I34" s="22">
        <v>6</v>
      </c>
      <c r="J34" s="3">
        <v>8</v>
      </c>
      <c r="K34" s="3">
        <v>21</v>
      </c>
      <c r="L34" s="154">
        <v>2</v>
      </c>
      <c r="M34" s="22">
        <v>7</v>
      </c>
      <c r="N34" s="22">
        <v>102</v>
      </c>
      <c r="O34" s="22">
        <v>204</v>
      </c>
      <c r="P34" s="22">
        <v>28</v>
      </c>
      <c r="Q34" s="22">
        <v>341</v>
      </c>
      <c r="R34" s="23">
        <v>2.5639097744360901</v>
      </c>
      <c r="S34" s="22">
        <v>253</v>
      </c>
      <c r="T34" s="23">
        <v>1.9022556390977443</v>
      </c>
    </row>
    <row r="35" spans="1:20" x14ac:dyDescent="0.25">
      <c r="A35" s="3" t="s">
        <v>31</v>
      </c>
      <c r="B35" s="170" t="s">
        <v>67</v>
      </c>
      <c r="C35" s="6" t="s">
        <v>45</v>
      </c>
      <c r="D35" s="19">
        <v>78</v>
      </c>
      <c r="E35" s="22">
        <v>26</v>
      </c>
      <c r="F35" s="22">
        <v>52</v>
      </c>
      <c r="G35" s="22">
        <v>4</v>
      </c>
      <c r="H35" s="22">
        <v>4</v>
      </c>
      <c r="I35" s="22">
        <v>4</v>
      </c>
      <c r="J35" s="3">
        <v>12</v>
      </c>
      <c r="K35" s="3">
        <v>8</v>
      </c>
      <c r="L35" s="154">
        <v>3</v>
      </c>
      <c r="M35" s="22">
        <v>5</v>
      </c>
      <c r="N35" s="22">
        <v>68</v>
      </c>
      <c r="O35" s="22">
        <v>114</v>
      </c>
      <c r="P35" s="22">
        <v>4</v>
      </c>
      <c r="Q35" s="22">
        <v>191</v>
      </c>
      <c r="R35" s="23">
        <v>2.4487179487179489</v>
      </c>
      <c r="S35" s="22">
        <v>106</v>
      </c>
      <c r="T35" s="23">
        <v>1.358974358974359</v>
      </c>
    </row>
    <row r="36" spans="1:20" x14ac:dyDescent="0.25">
      <c r="A36" s="3" t="s">
        <v>29</v>
      </c>
      <c r="B36" s="170" t="s">
        <v>65</v>
      </c>
      <c r="C36" s="154" t="s">
        <v>15</v>
      </c>
      <c r="D36" s="19">
        <v>114</v>
      </c>
      <c r="E36" s="22">
        <v>9</v>
      </c>
      <c r="F36" s="22">
        <v>105</v>
      </c>
      <c r="G36" s="22">
        <v>5</v>
      </c>
      <c r="H36" s="22">
        <v>0</v>
      </c>
      <c r="I36" s="22">
        <v>0</v>
      </c>
      <c r="J36" s="3">
        <v>13</v>
      </c>
      <c r="K36" s="3">
        <v>1</v>
      </c>
      <c r="L36" s="154"/>
      <c r="M36" s="22">
        <v>3</v>
      </c>
      <c r="N36" s="22">
        <v>34</v>
      </c>
      <c r="O36" s="22">
        <v>132</v>
      </c>
      <c r="P36" s="22">
        <v>200</v>
      </c>
      <c r="Q36" s="22">
        <v>369</v>
      </c>
      <c r="R36" s="23">
        <v>3.236842105263158</v>
      </c>
      <c r="S36" s="22">
        <v>294</v>
      </c>
      <c r="T36" s="23">
        <v>2.5789473684210527</v>
      </c>
    </row>
    <row r="37" spans="1:20" x14ac:dyDescent="0.25">
      <c r="A37" s="4" t="s">
        <v>30</v>
      </c>
      <c r="B37" s="18" t="s">
        <v>68</v>
      </c>
      <c r="C37" s="6" t="s">
        <v>46</v>
      </c>
      <c r="D37" s="19">
        <v>175</v>
      </c>
      <c r="E37" s="22">
        <v>48</v>
      </c>
      <c r="F37" s="22">
        <v>127</v>
      </c>
      <c r="G37" s="22">
        <v>16</v>
      </c>
      <c r="H37" s="22">
        <v>4</v>
      </c>
      <c r="I37" s="22">
        <v>3</v>
      </c>
      <c r="J37" s="4">
        <v>14</v>
      </c>
      <c r="K37" s="4">
        <v>8</v>
      </c>
      <c r="L37" s="145">
        <v>4</v>
      </c>
      <c r="M37" s="22">
        <v>5</v>
      </c>
      <c r="N37" s="22">
        <v>92</v>
      </c>
      <c r="O37" s="22">
        <v>198</v>
      </c>
      <c r="P37" s="22">
        <v>232</v>
      </c>
      <c r="Q37" s="22">
        <v>527</v>
      </c>
      <c r="R37" s="23">
        <v>3.0114285714285716</v>
      </c>
      <c r="S37" s="22">
        <v>361</v>
      </c>
      <c r="T37" s="23">
        <v>2.0628571428571427</v>
      </c>
    </row>
    <row r="38" spans="1:20" x14ac:dyDescent="0.25">
      <c r="A38" s="4" t="s">
        <v>31</v>
      </c>
      <c r="B38" s="18" t="s">
        <v>69</v>
      </c>
      <c r="C38" s="6" t="s">
        <v>47</v>
      </c>
      <c r="D38" s="19">
        <v>336</v>
      </c>
      <c r="E38" s="22">
        <v>114</v>
      </c>
      <c r="F38" s="22">
        <v>222</v>
      </c>
      <c r="G38" s="22">
        <v>15</v>
      </c>
      <c r="H38" s="22">
        <v>14</v>
      </c>
      <c r="I38" s="22">
        <v>13</v>
      </c>
      <c r="J38" s="4">
        <v>21</v>
      </c>
      <c r="K38" s="4">
        <v>28</v>
      </c>
      <c r="L38" s="145">
        <v>7</v>
      </c>
      <c r="M38" s="22">
        <v>20</v>
      </c>
      <c r="N38" s="22">
        <v>226</v>
      </c>
      <c r="O38" s="22">
        <v>438</v>
      </c>
      <c r="P38" s="22">
        <v>240</v>
      </c>
      <c r="Q38" s="22">
        <v>924</v>
      </c>
      <c r="R38" s="23">
        <v>2.75</v>
      </c>
      <c r="S38" s="22">
        <v>721</v>
      </c>
      <c r="T38" s="23">
        <v>2.1458333333333335</v>
      </c>
    </row>
    <row r="39" spans="1:20" x14ac:dyDescent="0.25">
      <c r="A39" s="4" t="s">
        <v>31</v>
      </c>
      <c r="B39" s="18" t="s">
        <v>70</v>
      </c>
      <c r="C39" s="6" t="s">
        <v>48</v>
      </c>
      <c r="D39" s="19">
        <v>169</v>
      </c>
      <c r="E39" s="22">
        <v>26</v>
      </c>
      <c r="F39" s="22">
        <v>143</v>
      </c>
      <c r="G39" s="22">
        <v>6</v>
      </c>
      <c r="H39" s="22">
        <v>6</v>
      </c>
      <c r="I39" s="22">
        <v>6</v>
      </c>
      <c r="J39" s="4">
        <v>23</v>
      </c>
      <c r="K39" s="4">
        <v>8</v>
      </c>
      <c r="L39" s="145">
        <v>1</v>
      </c>
      <c r="M39" s="22">
        <v>4</v>
      </c>
      <c r="N39" s="22">
        <v>112</v>
      </c>
      <c r="O39" s="22">
        <v>255</v>
      </c>
      <c r="P39" s="22">
        <v>96</v>
      </c>
      <c r="Q39" s="22">
        <v>467</v>
      </c>
      <c r="R39" s="23">
        <v>2.7633136094674557</v>
      </c>
      <c r="S39" s="22">
        <v>332</v>
      </c>
      <c r="T39" s="23">
        <v>1.9644970414201184</v>
      </c>
    </row>
    <row r="40" spans="1:20" x14ac:dyDescent="0.25">
      <c r="A40" s="4" t="s">
        <v>28</v>
      </c>
      <c r="B40" s="18" t="s">
        <v>71</v>
      </c>
      <c r="C40" s="6" t="s">
        <v>16</v>
      </c>
      <c r="D40" s="19">
        <v>132</v>
      </c>
      <c r="E40" s="22">
        <v>36</v>
      </c>
      <c r="F40" s="22">
        <v>96</v>
      </c>
      <c r="G40" s="22">
        <v>12</v>
      </c>
      <c r="H40" s="22">
        <v>7</v>
      </c>
      <c r="I40" s="22">
        <v>7</v>
      </c>
      <c r="J40" s="4">
        <v>29</v>
      </c>
      <c r="K40" s="4">
        <v>15</v>
      </c>
      <c r="L40" s="145">
        <v>6</v>
      </c>
      <c r="M40" s="22">
        <v>1</v>
      </c>
      <c r="N40" s="22">
        <v>80</v>
      </c>
      <c r="O40" s="22">
        <v>201</v>
      </c>
      <c r="P40" s="22">
        <v>96</v>
      </c>
      <c r="Q40" s="22">
        <v>378</v>
      </c>
      <c r="R40" s="23">
        <v>2.8636363636363638</v>
      </c>
      <c r="S40" s="22">
        <v>236</v>
      </c>
      <c r="T40" s="23">
        <v>1.7878787878787878</v>
      </c>
    </row>
    <row r="41" spans="1:20" x14ac:dyDescent="0.25">
      <c r="A41" s="4" t="s">
        <v>31</v>
      </c>
      <c r="B41" s="18" t="s">
        <v>67</v>
      </c>
      <c r="C41" s="4" t="s">
        <v>17</v>
      </c>
      <c r="D41" s="19">
        <v>70</v>
      </c>
      <c r="E41" s="22">
        <v>27</v>
      </c>
      <c r="F41" s="22">
        <v>43</v>
      </c>
      <c r="G41" s="22">
        <v>8</v>
      </c>
      <c r="H41" s="22">
        <v>4</v>
      </c>
      <c r="I41" s="22">
        <v>3</v>
      </c>
      <c r="J41" s="4">
        <v>22</v>
      </c>
      <c r="K41" s="4">
        <v>6</v>
      </c>
      <c r="L41" s="145">
        <v>5</v>
      </c>
      <c r="M41" s="22">
        <v>3</v>
      </c>
      <c r="N41" s="22">
        <v>36</v>
      </c>
      <c r="O41" s="22">
        <v>96</v>
      </c>
      <c r="P41" s="22">
        <v>68</v>
      </c>
      <c r="Q41" s="22">
        <v>203</v>
      </c>
      <c r="R41" s="23">
        <v>2.9</v>
      </c>
      <c r="S41" s="22">
        <v>111</v>
      </c>
      <c r="T41" s="23">
        <v>1.5857142857142856</v>
      </c>
    </row>
    <row r="42" spans="1:20" x14ac:dyDescent="0.25">
      <c r="A42" s="4" t="s">
        <v>28</v>
      </c>
      <c r="B42" s="18" t="s">
        <v>72</v>
      </c>
      <c r="C42" s="6" t="s">
        <v>49</v>
      </c>
      <c r="D42" s="19">
        <v>163</v>
      </c>
      <c r="E42" s="22">
        <v>53</v>
      </c>
      <c r="F42" s="22">
        <v>110</v>
      </c>
      <c r="G42" s="22">
        <v>6</v>
      </c>
      <c r="H42" s="22">
        <v>11</v>
      </c>
      <c r="I42" s="22">
        <v>8</v>
      </c>
      <c r="J42" s="4">
        <v>19</v>
      </c>
      <c r="K42" s="4">
        <v>9</v>
      </c>
      <c r="L42" s="145">
        <v>4</v>
      </c>
      <c r="M42" s="22">
        <v>11</v>
      </c>
      <c r="N42" s="22">
        <v>78</v>
      </c>
      <c r="O42" s="22">
        <v>183</v>
      </c>
      <c r="P42" s="22">
        <v>208</v>
      </c>
      <c r="Q42" s="22">
        <v>480</v>
      </c>
      <c r="R42" s="23">
        <v>2.9447852760736195</v>
      </c>
      <c r="S42" s="22">
        <v>289</v>
      </c>
      <c r="T42" s="23">
        <v>1.7730061349693251</v>
      </c>
    </row>
    <row r="43" spans="1:20" x14ac:dyDescent="0.25">
      <c r="A43" s="4" t="s">
        <v>30</v>
      </c>
      <c r="B43" s="18" t="s">
        <v>60</v>
      </c>
      <c r="C43" s="4" t="s">
        <v>18</v>
      </c>
      <c r="D43" s="19">
        <v>18</v>
      </c>
      <c r="E43" s="22">
        <v>4</v>
      </c>
      <c r="F43" s="22">
        <v>14</v>
      </c>
      <c r="G43" s="22">
        <v>2</v>
      </c>
      <c r="H43" s="22">
        <v>1</v>
      </c>
      <c r="I43" s="22">
        <v>1</v>
      </c>
      <c r="J43" s="4">
        <v>4</v>
      </c>
      <c r="K43" s="4">
        <v>3</v>
      </c>
      <c r="L43" s="145"/>
      <c r="M43" s="22"/>
      <c r="N43" s="22">
        <v>10</v>
      </c>
      <c r="O43" s="22">
        <v>21</v>
      </c>
      <c r="P43" s="22">
        <v>24</v>
      </c>
      <c r="Q43" s="22">
        <v>55</v>
      </c>
      <c r="R43" s="23">
        <v>3.0555555555555554</v>
      </c>
      <c r="S43" s="22">
        <v>41</v>
      </c>
      <c r="T43" s="23">
        <v>2.2777777777777777</v>
      </c>
    </row>
    <row r="44" spans="1:20" x14ac:dyDescent="0.25">
      <c r="A44" s="4" t="s">
        <v>30</v>
      </c>
      <c r="B44" s="18" t="s">
        <v>68</v>
      </c>
      <c r="C44" s="4" t="s">
        <v>19</v>
      </c>
      <c r="D44" s="19">
        <v>119</v>
      </c>
      <c r="E44" s="22">
        <v>32</v>
      </c>
      <c r="F44" s="22">
        <v>87</v>
      </c>
      <c r="G44" s="22">
        <v>5</v>
      </c>
      <c r="H44" s="22">
        <v>4</v>
      </c>
      <c r="I44" s="22">
        <v>4</v>
      </c>
      <c r="J44" s="4">
        <v>3</v>
      </c>
      <c r="K44" s="4">
        <v>3</v>
      </c>
      <c r="L44" s="145"/>
      <c r="M44" s="22">
        <v>3</v>
      </c>
      <c r="N44" s="22">
        <v>54</v>
      </c>
      <c r="O44" s="22">
        <v>189</v>
      </c>
      <c r="P44" s="22">
        <v>104</v>
      </c>
      <c r="Q44" s="22">
        <v>350</v>
      </c>
      <c r="R44" s="23">
        <v>2.9411764705882355</v>
      </c>
      <c r="S44" s="22">
        <v>205</v>
      </c>
      <c r="T44" s="23">
        <v>1.7226890756302522</v>
      </c>
    </row>
    <row r="45" spans="1:20" x14ac:dyDescent="0.25">
      <c r="A45" s="4" t="s">
        <v>28</v>
      </c>
      <c r="B45" s="18" t="s">
        <v>72</v>
      </c>
      <c r="C45" s="6" t="s">
        <v>20</v>
      </c>
      <c r="D45" s="19">
        <v>123</v>
      </c>
      <c r="E45" s="22">
        <v>38</v>
      </c>
      <c r="F45" s="22">
        <v>85</v>
      </c>
      <c r="G45" s="22">
        <v>14</v>
      </c>
      <c r="H45" s="22">
        <v>4</v>
      </c>
      <c r="I45" s="22">
        <v>3</v>
      </c>
      <c r="J45" s="4">
        <v>22</v>
      </c>
      <c r="K45" s="4">
        <v>8</v>
      </c>
      <c r="L45" s="145">
        <v>4</v>
      </c>
      <c r="M45" s="22">
        <v>12</v>
      </c>
      <c r="N45" s="22">
        <v>64</v>
      </c>
      <c r="O45" s="22">
        <v>162</v>
      </c>
      <c r="P45" s="22">
        <v>100</v>
      </c>
      <c r="Q45" s="22">
        <v>338</v>
      </c>
      <c r="R45" s="23">
        <v>2.7479674796747968</v>
      </c>
      <c r="S45" s="22">
        <v>193</v>
      </c>
      <c r="T45" s="23">
        <v>1.5691056910569106</v>
      </c>
    </row>
    <row r="46" spans="1:20" x14ac:dyDescent="0.25">
      <c r="A46" s="4" t="s">
        <v>31</v>
      </c>
      <c r="B46" s="18" t="s">
        <v>57</v>
      </c>
      <c r="C46" s="6" t="s">
        <v>21</v>
      </c>
      <c r="D46" s="19">
        <v>28</v>
      </c>
      <c r="E46" s="22">
        <v>18</v>
      </c>
      <c r="F46" s="22">
        <v>10</v>
      </c>
      <c r="G46" s="22">
        <v>3</v>
      </c>
      <c r="H46" s="22">
        <v>2</v>
      </c>
      <c r="I46" s="22">
        <v>1</v>
      </c>
      <c r="J46" s="4">
        <v>10</v>
      </c>
      <c r="K46" s="4">
        <v>3</v>
      </c>
      <c r="L46" s="145">
        <v>2</v>
      </c>
      <c r="M46" s="22">
        <v>2</v>
      </c>
      <c r="N46" s="22">
        <v>22</v>
      </c>
      <c r="O46" s="22">
        <v>36</v>
      </c>
      <c r="P46" s="22">
        <v>12</v>
      </c>
      <c r="Q46" s="22">
        <v>72</v>
      </c>
      <c r="R46" s="23">
        <v>2.5714285714285716</v>
      </c>
      <c r="S46" s="22">
        <v>44</v>
      </c>
      <c r="T46" s="23">
        <v>1.5714285714285714</v>
      </c>
    </row>
    <row r="47" spans="1:20" s="8" customFormat="1" x14ac:dyDescent="0.25">
      <c r="D47" s="25"/>
      <c r="E47" s="24"/>
      <c r="F47" s="24"/>
      <c r="G47" s="24"/>
      <c r="H47" s="24"/>
      <c r="I47" s="24"/>
      <c r="J47" s="7"/>
      <c r="K47" s="7"/>
      <c r="L47" s="7"/>
      <c r="M47" s="24"/>
      <c r="N47" s="24"/>
      <c r="O47" s="24"/>
      <c r="P47" s="24"/>
      <c r="Q47" s="24"/>
      <c r="R47" s="24"/>
      <c r="S47" s="24"/>
      <c r="T47" s="24"/>
    </row>
    <row r="48" spans="1:20" s="139" customFormat="1" ht="18" x14ac:dyDescent="0.25">
      <c r="A48" s="138"/>
      <c r="B48" s="138"/>
      <c r="C48" s="140" t="s">
        <v>22</v>
      </c>
      <c r="D48" s="141">
        <v>4664</v>
      </c>
      <c r="E48" s="141">
        <v>1207</v>
      </c>
      <c r="F48" s="143">
        <v>3457</v>
      </c>
      <c r="G48" s="141">
        <v>320</v>
      </c>
      <c r="H48" s="141">
        <v>186</v>
      </c>
      <c r="I48" s="141">
        <v>164</v>
      </c>
      <c r="J48" s="138">
        <f>SUM(J7:J46)</f>
        <v>625</v>
      </c>
      <c r="K48" s="138">
        <f t="shared" ref="K48" si="0">SUM(K7:K46)</f>
        <v>314</v>
      </c>
      <c r="L48" s="138">
        <v>105</v>
      </c>
      <c r="M48" s="141">
        <v>178</v>
      </c>
      <c r="N48" s="141">
        <v>2680</v>
      </c>
      <c r="O48" s="141">
        <v>6264</v>
      </c>
      <c r="P48" s="141">
        <v>4256</v>
      </c>
      <c r="Q48" s="141">
        <v>13378</v>
      </c>
      <c r="R48" s="144">
        <v>2.8683533447684391</v>
      </c>
      <c r="S48" s="143">
        <v>9501</v>
      </c>
      <c r="T48" s="144">
        <v>2.0370926243567755</v>
      </c>
    </row>
    <row r="52" spans="7:7" x14ac:dyDescent="0.25">
      <c r="G52" s="27"/>
    </row>
  </sheetData>
  <autoFilter ref="A6:T46">
    <sortState ref="A7:T46">
      <sortCondition ref="C6:C46"/>
    </sortState>
  </autoFilter>
  <mergeCells count="4">
    <mergeCell ref="M5:R5"/>
    <mergeCell ref="S5:T5"/>
    <mergeCell ref="D5:I5"/>
    <mergeCell ref="J5:L5"/>
  </mergeCells>
  <conditionalFormatting sqref="T7:T4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8" scale="51" orientation="landscape" r:id="rId1"/>
  <headerFooter>
    <oddHeader>&amp;L&amp;"-,Gras"&amp;14Pôle innovation petite enfance et parentalité&amp;"-,Normal"&amp;11
Actions conjointes Département et CAF de la Seine-Saint-Denis</oddHeader>
    <oddFooter>&amp;C&amp;D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Layout" zoomScale="55" zoomScaleNormal="70" zoomScalePageLayoutView="55" workbookViewId="0">
      <selection activeCell="J18" sqref="J18"/>
    </sheetView>
  </sheetViews>
  <sheetFormatPr baseColWidth="10" defaultRowHeight="15" x14ac:dyDescent="0.25"/>
  <cols>
    <col min="1" max="1" width="21.42578125" style="8" customWidth="1"/>
    <col min="2" max="2" width="29" style="8" customWidth="1"/>
    <col min="3" max="3" width="23.5703125" style="8" customWidth="1"/>
    <col min="4" max="8" width="11.7109375" style="108" customWidth="1"/>
  </cols>
  <sheetData>
    <row r="1" spans="1:8" s="8" customFormat="1" x14ac:dyDescent="0.25">
      <c r="D1" s="108"/>
      <c r="E1" s="108"/>
      <c r="F1" s="108"/>
      <c r="G1" s="108"/>
      <c r="H1" s="108"/>
    </row>
    <row r="2" spans="1:8" s="8" customFormat="1" x14ac:dyDescent="0.25">
      <c r="A2" s="5" t="s">
        <v>163</v>
      </c>
      <c r="B2" s="108"/>
      <c r="C2" s="108"/>
      <c r="F2" s="108"/>
      <c r="G2" s="108"/>
      <c r="H2" s="108"/>
    </row>
    <row r="3" spans="1:8" s="8" customFormat="1" x14ac:dyDescent="0.25">
      <c r="A3" s="8" t="s">
        <v>74</v>
      </c>
      <c r="B3" s="108" t="s">
        <v>162</v>
      </c>
      <c r="C3" s="108"/>
      <c r="F3" s="108"/>
      <c r="G3" s="108"/>
      <c r="H3" s="108"/>
    </row>
    <row r="4" spans="1:8" s="8" customFormat="1" x14ac:dyDescent="0.25">
      <c r="D4" s="108"/>
      <c r="E4" s="108"/>
      <c r="F4" s="108"/>
      <c r="G4" s="108"/>
      <c r="H4" s="108"/>
    </row>
    <row r="5" spans="1:8" ht="38.25" customHeight="1" x14ac:dyDescent="0.25">
      <c r="A5" s="20" t="s">
        <v>75</v>
      </c>
      <c r="B5" s="20" t="s">
        <v>88</v>
      </c>
      <c r="C5" s="20" t="s">
        <v>50</v>
      </c>
      <c r="D5" s="163">
        <v>2017</v>
      </c>
      <c r="E5" s="163">
        <v>2018</v>
      </c>
      <c r="F5" s="163">
        <v>2019</v>
      </c>
      <c r="G5" s="163">
        <v>2020</v>
      </c>
      <c r="H5" s="163">
        <v>2021</v>
      </c>
    </row>
    <row r="6" spans="1:8" x14ac:dyDescent="0.25">
      <c r="A6" s="4" t="s">
        <v>31</v>
      </c>
      <c r="B6" s="18" t="s">
        <v>51</v>
      </c>
      <c r="C6" s="1" t="s">
        <v>0</v>
      </c>
      <c r="D6" s="22">
        <v>3</v>
      </c>
      <c r="E6" s="22">
        <v>4</v>
      </c>
      <c r="F6" s="22">
        <v>2</v>
      </c>
      <c r="G6" s="22">
        <v>0</v>
      </c>
      <c r="H6" s="22">
        <v>9</v>
      </c>
    </row>
    <row r="7" spans="1:8" x14ac:dyDescent="0.25">
      <c r="A7" s="4" t="s">
        <v>28</v>
      </c>
      <c r="B7" s="18" t="s">
        <v>52</v>
      </c>
      <c r="C7" s="1" t="s">
        <v>142</v>
      </c>
      <c r="D7" s="22">
        <v>23</v>
      </c>
      <c r="E7" s="22">
        <v>23</v>
      </c>
      <c r="F7" s="22">
        <v>23</v>
      </c>
      <c r="G7" s="22">
        <v>19</v>
      </c>
      <c r="H7" s="22">
        <v>16</v>
      </c>
    </row>
    <row r="8" spans="1:8" x14ac:dyDescent="0.25">
      <c r="A8" s="4" t="s">
        <v>29</v>
      </c>
      <c r="B8" s="18" t="s">
        <v>53</v>
      </c>
      <c r="C8" s="1" t="s">
        <v>1</v>
      </c>
      <c r="D8" s="22">
        <v>8</v>
      </c>
      <c r="E8" s="22">
        <v>5</v>
      </c>
      <c r="F8" s="22">
        <v>3</v>
      </c>
      <c r="G8" s="22">
        <v>2</v>
      </c>
      <c r="H8" s="22">
        <v>0</v>
      </c>
    </row>
    <row r="9" spans="1:8" x14ac:dyDescent="0.25">
      <c r="A9" s="4" t="s">
        <v>29</v>
      </c>
      <c r="B9" s="18" t="s">
        <v>54</v>
      </c>
      <c r="C9" s="1" t="s">
        <v>2</v>
      </c>
      <c r="D9" s="22">
        <v>29</v>
      </c>
      <c r="E9" s="22">
        <v>11</v>
      </c>
      <c r="F9" s="22">
        <v>7</v>
      </c>
      <c r="G9" s="22">
        <v>13</v>
      </c>
      <c r="H9" s="22">
        <v>2</v>
      </c>
    </row>
    <row r="10" spans="1:8" x14ac:dyDescent="0.25">
      <c r="A10" s="4" t="s">
        <v>29</v>
      </c>
      <c r="B10" s="18" t="s">
        <v>55</v>
      </c>
      <c r="C10" s="1" t="s">
        <v>3</v>
      </c>
      <c r="D10" s="22">
        <v>23</v>
      </c>
      <c r="E10" s="22">
        <v>17</v>
      </c>
      <c r="F10" s="22">
        <v>26</v>
      </c>
      <c r="G10" s="22">
        <v>15</v>
      </c>
      <c r="H10" s="22">
        <v>17</v>
      </c>
    </row>
    <row r="11" spans="1:8" x14ac:dyDescent="0.25">
      <c r="A11" s="4" t="s">
        <v>30</v>
      </c>
      <c r="B11" s="18" t="s">
        <v>61</v>
      </c>
      <c r="C11" s="1" t="s">
        <v>143</v>
      </c>
      <c r="D11" s="22">
        <v>6</v>
      </c>
      <c r="E11" s="22">
        <v>6</v>
      </c>
      <c r="F11" s="22">
        <v>2</v>
      </c>
      <c r="G11" s="22">
        <v>4</v>
      </c>
      <c r="H11" s="22">
        <v>6</v>
      </c>
    </row>
    <row r="12" spans="1:8" x14ac:dyDescent="0.25">
      <c r="A12" s="4" t="s">
        <v>30</v>
      </c>
      <c r="B12" s="18" t="s">
        <v>61</v>
      </c>
      <c r="C12" s="1" t="s">
        <v>4</v>
      </c>
      <c r="D12" s="22">
        <v>1</v>
      </c>
      <c r="E12" s="22">
        <v>6</v>
      </c>
      <c r="F12" s="22">
        <v>0</v>
      </c>
      <c r="G12" s="22">
        <v>1</v>
      </c>
      <c r="H12" s="22">
        <v>0</v>
      </c>
    </row>
    <row r="13" spans="1:8" x14ac:dyDescent="0.25">
      <c r="A13" s="4" t="s">
        <v>28</v>
      </c>
      <c r="B13" s="18" t="s">
        <v>56</v>
      </c>
      <c r="C13" s="1" t="s">
        <v>5</v>
      </c>
      <c r="D13" s="22">
        <v>18</v>
      </c>
      <c r="E13" s="22">
        <v>23</v>
      </c>
      <c r="F13" s="22">
        <v>14</v>
      </c>
      <c r="G13" s="22">
        <v>8</v>
      </c>
      <c r="H13" s="22">
        <v>4</v>
      </c>
    </row>
    <row r="14" spans="1:8" x14ac:dyDescent="0.25">
      <c r="A14" s="4" t="s">
        <v>28</v>
      </c>
      <c r="B14" s="18" t="s">
        <v>59</v>
      </c>
      <c r="C14" s="1" t="s">
        <v>6</v>
      </c>
      <c r="D14" s="22">
        <v>8</v>
      </c>
      <c r="E14" s="22">
        <v>10</v>
      </c>
      <c r="F14" s="22">
        <v>7</v>
      </c>
      <c r="G14" s="22">
        <v>2</v>
      </c>
      <c r="H14" s="22">
        <v>6</v>
      </c>
    </row>
    <row r="15" spans="1:8" x14ac:dyDescent="0.25">
      <c r="A15" s="4" t="s">
        <v>31</v>
      </c>
      <c r="B15" s="18" t="s">
        <v>57</v>
      </c>
      <c r="C15" s="1" t="s">
        <v>144</v>
      </c>
      <c r="D15" s="22">
        <v>11</v>
      </c>
      <c r="E15" s="22">
        <v>10</v>
      </c>
      <c r="F15" s="22">
        <v>13</v>
      </c>
      <c r="G15" s="22">
        <v>17</v>
      </c>
      <c r="H15" s="22">
        <v>17</v>
      </c>
    </row>
    <row r="16" spans="1:8" x14ac:dyDescent="0.25">
      <c r="A16" s="4" t="s">
        <v>30</v>
      </c>
      <c r="B16" s="18" t="s">
        <v>63</v>
      </c>
      <c r="C16" s="1" t="s">
        <v>7</v>
      </c>
      <c r="D16" s="22">
        <v>14</v>
      </c>
      <c r="E16" s="22">
        <v>20</v>
      </c>
      <c r="F16" s="22">
        <v>11</v>
      </c>
      <c r="G16" s="22">
        <v>15</v>
      </c>
      <c r="H16" s="22">
        <v>11</v>
      </c>
    </row>
    <row r="17" spans="1:8" x14ac:dyDescent="0.25">
      <c r="A17" s="4" t="s">
        <v>30</v>
      </c>
      <c r="B17" s="18" t="s">
        <v>64</v>
      </c>
      <c r="C17" s="1" t="s">
        <v>145</v>
      </c>
      <c r="D17" s="22">
        <v>1</v>
      </c>
      <c r="E17" s="22">
        <v>2</v>
      </c>
      <c r="F17" s="22">
        <v>0</v>
      </c>
      <c r="G17" s="22">
        <v>0</v>
      </c>
      <c r="H17" s="22">
        <v>5</v>
      </c>
    </row>
    <row r="18" spans="1:8" x14ac:dyDescent="0.25">
      <c r="A18" s="4" t="s">
        <v>31</v>
      </c>
      <c r="B18" s="18" t="s">
        <v>58</v>
      </c>
      <c r="C18" s="1" t="s">
        <v>8</v>
      </c>
      <c r="D18" s="22">
        <v>7</v>
      </c>
      <c r="E18" s="22">
        <v>12</v>
      </c>
      <c r="F18" s="22">
        <v>7</v>
      </c>
      <c r="G18" s="22">
        <v>9</v>
      </c>
      <c r="H18" s="22">
        <v>7</v>
      </c>
    </row>
    <row r="19" spans="1:8" x14ac:dyDescent="0.25">
      <c r="A19" s="4" t="s">
        <v>28</v>
      </c>
      <c r="B19" s="18" t="s">
        <v>59</v>
      </c>
      <c r="C19" s="1" t="s">
        <v>147</v>
      </c>
      <c r="D19" s="22">
        <v>15</v>
      </c>
      <c r="E19" s="22">
        <v>22</v>
      </c>
      <c r="F19" s="22">
        <v>9</v>
      </c>
      <c r="G19" s="22">
        <v>7</v>
      </c>
      <c r="H19" s="22">
        <v>17</v>
      </c>
    </row>
    <row r="20" spans="1:8" x14ac:dyDescent="0.25">
      <c r="A20" s="4" t="s">
        <v>28</v>
      </c>
      <c r="B20" s="18" t="s">
        <v>59</v>
      </c>
      <c r="C20" s="1" t="s">
        <v>9</v>
      </c>
      <c r="D20" s="22">
        <v>4</v>
      </c>
      <c r="E20" s="22">
        <v>5</v>
      </c>
      <c r="F20" s="22">
        <v>6</v>
      </c>
      <c r="G20" s="22">
        <v>3</v>
      </c>
      <c r="H20" s="22">
        <v>1</v>
      </c>
    </row>
    <row r="21" spans="1:8" x14ac:dyDescent="0.25">
      <c r="A21" s="4" t="s">
        <v>29</v>
      </c>
      <c r="B21" s="18" t="s">
        <v>53</v>
      </c>
      <c r="C21" s="1" t="s">
        <v>148</v>
      </c>
      <c r="D21" s="22">
        <v>2</v>
      </c>
      <c r="E21" s="22">
        <v>0</v>
      </c>
      <c r="F21" s="22">
        <v>4</v>
      </c>
      <c r="G21" s="22">
        <v>0</v>
      </c>
      <c r="H21" s="22">
        <v>2</v>
      </c>
    </row>
    <row r="22" spans="1:8" x14ac:dyDescent="0.25">
      <c r="A22" s="4" t="s">
        <v>30</v>
      </c>
      <c r="B22" s="18" t="s">
        <v>68</v>
      </c>
      <c r="C22" s="1" t="s">
        <v>10</v>
      </c>
      <c r="D22" s="22">
        <v>3</v>
      </c>
      <c r="E22" s="22">
        <v>6</v>
      </c>
      <c r="F22" s="22">
        <v>1</v>
      </c>
      <c r="G22" s="22">
        <v>2</v>
      </c>
      <c r="H22" s="22">
        <v>6</v>
      </c>
    </row>
    <row r="23" spans="1:8" x14ac:dyDescent="0.25">
      <c r="A23" s="4" t="s">
        <v>29</v>
      </c>
      <c r="B23" s="18" t="s">
        <v>53</v>
      </c>
      <c r="C23" s="1" t="s">
        <v>11</v>
      </c>
      <c r="D23" s="22">
        <v>7</v>
      </c>
      <c r="E23" s="22">
        <v>8</v>
      </c>
      <c r="F23" s="22">
        <v>6</v>
      </c>
      <c r="G23" s="22">
        <v>0</v>
      </c>
      <c r="H23" s="22">
        <v>7</v>
      </c>
    </row>
    <row r="24" spans="1:8" x14ac:dyDescent="0.25">
      <c r="A24" s="4" t="s">
        <v>30</v>
      </c>
      <c r="B24" s="18" t="s">
        <v>60</v>
      </c>
      <c r="C24" s="1" t="s">
        <v>154</v>
      </c>
      <c r="D24" s="22">
        <v>3</v>
      </c>
      <c r="E24" s="22">
        <v>12</v>
      </c>
      <c r="F24" s="22">
        <v>15</v>
      </c>
      <c r="G24" s="22">
        <v>3</v>
      </c>
      <c r="H24" s="22">
        <v>6</v>
      </c>
    </row>
    <row r="25" spans="1:8" x14ac:dyDescent="0.25">
      <c r="A25" s="4" t="s">
        <v>31</v>
      </c>
      <c r="B25" s="18" t="s">
        <v>70</v>
      </c>
      <c r="C25" s="1" t="s">
        <v>146</v>
      </c>
      <c r="D25" s="22">
        <v>3</v>
      </c>
      <c r="E25" s="22">
        <v>3</v>
      </c>
      <c r="F25" s="22">
        <v>0</v>
      </c>
      <c r="G25" s="22">
        <v>2</v>
      </c>
      <c r="H25" s="22">
        <v>0</v>
      </c>
    </row>
    <row r="26" spans="1:8" x14ac:dyDescent="0.25">
      <c r="A26" s="4" t="s">
        <v>30</v>
      </c>
      <c r="B26" s="18" t="s">
        <v>60</v>
      </c>
      <c r="C26" s="1" t="s">
        <v>149</v>
      </c>
      <c r="D26" s="22">
        <v>13</v>
      </c>
      <c r="E26" s="22">
        <v>17</v>
      </c>
      <c r="F26" s="22">
        <v>12</v>
      </c>
      <c r="G26" s="22">
        <v>14</v>
      </c>
      <c r="H26" s="22">
        <v>26</v>
      </c>
    </row>
    <row r="27" spans="1:8" x14ac:dyDescent="0.25">
      <c r="A27" s="4" t="s">
        <v>30</v>
      </c>
      <c r="B27" s="18" t="s">
        <v>61</v>
      </c>
      <c r="C27" s="154" t="s">
        <v>12</v>
      </c>
      <c r="D27" s="22">
        <v>9</v>
      </c>
      <c r="E27" s="22">
        <v>4</v>
      </c>
      <c r="F27" s="22">
        <v>11</v>
      </c>
      <c r="G27" s="22">
        <v>8</v>
      </c>
      <c r="H27" s="22">
        <v>4</v>
      </c>
    </row>
    <row r="28" spans="1:8" x14ac:dyDescent="0.25">
      <c r="A28" s="4" t="s">
        <v>29</v>
      </c>
      <c r="B28" s="18" t="s">
        <v>62</v>
      </c>
      <c r="C28" s="154" t="s">
        <v>13</v>
      </c>
      <c r="D28" s="22">
        <v>19</v>
      </c>
      <c r="E28" s="22">
        <v>23</v>
      </c>
      <c r="F28" s="22">
        <v>21</v>
      </c>
      <c r="G28" s="22">
        <v>10</v>
      </c>
      <c r="H28" s="22">
        <v>12</v>
      </c>
    </row>
    <row r="29" spans="1:8" x14ac:dyDescent="0.25">
      <c r="A29" s="4" t="s">
        <v>30</v>
      </c>
      <c r="B29" s="18" t="s">
        <v>63</v>
      </c>
      <c r="C29" s="154" t="s">
        <v>150</v>
      </c>
      <c r="D29" s="22">
        <v>15</v>
      </c>
      <c r="E29" s="22">
        <v>23</v>
      </c>
      <c r="F29" s="22">
        <v>24</v>
      </c>
      <c r="G29" s="22">
        <v>11</v>
      </c>
      <c r="H29" s="22">
        <v>9</v>
      </c>
    </row>
    <row r="30" spans="1:8" x14ac:dyDescent="0.25">
      <c r="A30" s="4" t="s">
        <v>30</v>
      </c>
      <c r="B30" s="18" t="s">
        <v>63</v>
      </c>
      <c r="C30" s="154" t="s">
        <v>151</v>
      </c>
      <c r="D30" s="22">
        <v>9</v>
      </c>
      <c r="E30" s="22">
        <v>7</v>
      </c>
      <c r="F30" s="22">
        <v>4</v>
      </c>
      <c r="G30" s="22">
        <v>3</v>
      </c>
      <c r="H30" s="22">
        <v>0</v>
      </c>
    </row>
    <row r="31" spans="1:8" x14ac:dyDescent="0.25">
      <c r="A31" s="4" t="s">
        <v>30</v>
      </c>
      <c r="B31" s="18" t="s">
        <v>64</v>
      </c>
      <c r="C31" s="154" t="s">
        <v>152</v>
      </c>
      <c r="D31" s="22">
        <v>23</v>
      </c>
      <c r="E31" s="22">
        <v>37</v>
      </c>
      <c r="F31" s="22">
        <v>24</v>
      </c>
      <c r="G31" s="22">
        <v>13</v>
      </c>
      <c r="H31" s="22">
        <v>9</v>
      </c>
    </row>
    <row r="32" spans="1:8" x14ac:dyDescent="0.25">
      <c r="A32" s="4" t="s">
        <v>29</v>
      </c>
      <c r="B32" s="18" t="s">
        <v>65</v>
      </c>
      <c r="C32" s="154" t="s">
        <v>153</v>
      </c>
      <c r="D32" s="22">
        <v>16</v>
      </c>
      <c r="E32" s="22">
        <v>13</v>
      </c>
      <c r="F32" s="22">
        <v>17</v>
      </c>
      <c r="G32" s="22">
        <v>10</v>
      </c>
      <c r="H32" s="22">
        <v>21</v>
      </c>
    </row>
    <row r="33" spans="1:8" x14ac:dyDescent="0.25">
      <c r="A33" s="4" t="s">
        <v>29</v>
      </c>
      <c r="B33" s="18" t="s">
        <v>66</v>
      </c>
      <c r="C33" s="154" t="s">
        <v>14</v>
      </c>
      <c r="D33" s="22">
        <v>9</v>
      </c>
      <c r="E33" s="22">
        <v>8</v>
      </c>
      <c r="F33" s="22">
        <v>2</v>
      </c>
      <c r="G33" s="22">
        <v>8</v>
      </c>
      <c r="H33" s="22">
        <v>4</v>
      </c>
    </row>
    <row r="34" spans="1:8" x14ac:dyDescent="0.25">
      <c r="A34" s="4" t="s">
        <v>31</v>
      </c>
      <c r="B34" s="18" t="s">
        <v>67</v>
      </c>
      <c r="C34" s="154" t="s">
        <v>155</v>
      </c>
      <c r="D34" s="22">
        <v>10</v>
      </c>
      <c r="E34" s="22">
        <v>8</v>
      </c>
      <c r="F34" s="22">
        <v>2</v>
      </c>
      <c r="G34" s="22">
        <v>4</v>
      </c>
      <c r="H34" s="22">
        <v>4</v>
      </c>
    </row>
    <row r="35" spans="1:8" x14ac:dyDescent="0.25">
      <c r="A35" s="4" t="s">
        <v>29</v>
      </c>
      <c r="B35" s="18" t="s">
        <v>65</v>
      </c>
      <c r="C35" s="154" t="s">
        <v>15</v>
      </c>
      <c r="D35" s="22">
        <v>8</v>
      </c>
      <c r="E35" s="22">
        <v>4</v>
      </c>
      <c r="F35" s="22">
        <v>2</v>
      </c>
      <c r="G35" s="22">
        <v>11</v>
      </c>
      <c r="H35" s="22">
        <v>5</v>
      </c>
    </row>
    <row r="36" spans="1:8" x14ac:dyDescent="0.25">
      <c r="A36" s="4" t="s">
        <v>30</v>
      </c>
      <c r="B36" s="18" t="s">
        <v>68</v>
      </c>
      <c r="C36" s="154" t="s">
        <v>156</v>
      </c>
      <c r="D36" s="22">
        <v>11</v>
      </c>
      <c r="E36" s="22">
        <v>26</v>
      </c>
      <c r="F36" s="22">
        <v>14</v>
      </c>
      <c r="G36" s="22">
        <v>20</v>
      </c>
      <c r="H36" s="22">
        <v>16</v>
      </c>
    </row>
    <row r="37" spans="1:8" x14ac:dyDescent="0.25">
      <c r="A37" s="4" t="s">
        <v>31</v>
      </c>
      <c r="B37" s="18" t="s">
        <v>69</v>
      </c>
      <c r="C37" s="154" t="s">
        <v>157</v>
      </c>
      <c r="D37" s="22">
        <v>47</v>
      </c>
      <c r="E37" s="22">
        <v>30</v>
      </c>
      <c r="F37" s="22">
        <v>20</v>
      </c>
      <c r="G37" s="22">
        <v>22</v>
      </c>
      <c r="H37" s="22">
        <v>15</v>
      </c>
    </row>
    <row r="38" spans="1:8" x14ac:dyDescent="0.25">
      <c r="A38" s="4" t="s">
        <v>31</v>
      </c>
      <c r="B38" s="18" t="s">
        <v>70</v>
      </c>
      <c r="C38" s="1" t="s">
        <v>158</v>
      </c>
      <c r="D38" s="22">
        <v>8</v>
      </c>
      <c r="E38" s="22">
        <v>8</v>
      </c>
      <c r="F38" s="22">
        <v>3</v>
      </c>
      <c r="G38" s="22">
        <v>5</v>
      </c>
      <c r="H38" s="22">
        <v>6</v>
      </c>
    </row>
    <row r="39" spans="1:8" x14ac:dyDescent="0.25">
      <c r="A39" s="4" t="s">
        <v>28</v>
      </c>
      <c r="B39" s="18" t="s">
        <v>71</v>
      </c>
      <c r="C39" s="1" t="s">
        <v>16</v>
      </c>
      <c r="D39" s="22">
        <v>18</v>
      </c>
      <c r="E39" s="22">
        <v>9</v>
      </c>
      <c r="F39" s="22">
        <v>21</v>
      </c>
      <c r="G39" s="22">
        <v>4</v>
      </c>
      <c r="H39" s="22">
        <v>12</v>
      </c>
    </row>
    <row r="40" spans="1:8" x14ac:dyDescent="0.25">
      <c r="A40" s="4" t="s">
        <v>31</v>
      </c>
      <c r="B40" s="18" t="s">
        <v>67</v>
      </c>
      <c r="C40" s="1" t="s">
        <v>17</v>
      </c>
      <c r="D40" s="22">
        <v>6</v>
      </c>
      <c r="E40" s="22">
        <v>4</v>
      </c>
      <c r="F40" s="22">
        <v>8</v>
      </c>
      <c r="G40" s="22">
        <v>11</v>
      </c>
      <c r="H40" s="22">
        <v>8</v>
      </c>
    </row>
    <row r="41" spans="1:8" x14ac:dyDescent="0.25">
      <c r="A41" s="4" t="s">
        <v>28</v>
      </c>
      <c r="B41" s="18" t="s">
        <v>72</v>
      </c>
      <c r="C41" s="1" t="s">
        <v>159</v>
      </c>
      <c r="D41" s="22">
        <v>20</v>
      </c>
      <c r="E41" s="22">
        <v>14</v>
      </c>
      <c r="F41" s="22">
        <v>9</v>
      </c>
      <c r="G41" s="22">
        <v>10</v>
      </c>
      <c r="H41" s="22">
        <v>6</v>
      </c>
    </row>
    <row r="42" spans="1:8" x14ac:dyDescent="0.25">
      <c r="A42" s="4" t="s">
        <v>30</v>
      </c>
      <c r="B42" s="18" t="s">
        <v>60</v>
      </c>
      <c r="C42" s="1" t="s">
        <v>18</v>
      </c>
      <c r="D42" s="22">
        <v>6</v>
      </c>
      <c r="E42" s="22">
        <v>2</v>
      </c>
      <c r="F42" s="22">
        <v>3</v>
      </c>
      <c r="G42" s="22">
        <v>7</v>
      </c>
      <c r="H42" s="22">
        <v>2</v>
      </c>
    </row>
    <row r="43" spans="1:8" x14ac:dyDescent="0.25">
      <c r="A43" s="4" t="s">
        <v>30</v>
      </c>
      <c r="B43" s="18" t="s">
        <v>68</v>
      </c>
      <c r="C43" s="1" t="s">
        <v>19</v>
      </c>
      <c r="D43" s="22">
        <v>13</v>
      </c>
      <c r="E43" s="22">
        <v>11</v>
      </c>
      <c r="F43" s="22">
        <v>9</v>
      </c>
      <c r="G43" s="22">
        <v>8</v>
      </c>
      <c r="H43" s="22">
        <v>5</v>
      </c>
    </row>
    <row r="44" spans="1:8" x14ac:dyDescent="0.25">
      <c r="A44" s="4" t="s">
        <v>28</v>
      </c>
      <c r="B44" s="18" t="s">
        <v>72</v>
      </c>
      <c r="C44" s="1" t="s">
        <v>20</v>
      </c>
      <c r="D44" s="22">
        <v>8</v>
      </c>
      <c r="E44" s="22">
        <v>10</v>
      </c>
      <c r="F44" s="22">
        <v>7</v>
      </c>
      <c r="G44" s="22">
        <v>6</v>
      </c>
      <c r="H44" s="22">
        <v>14</v>
      </c>
    </row>
    <row r="45" spans="1:8" x14ac:dyDescent="0.25">
      <c r="A45" s="4" t="s">
        <v>31</v>
      </c>
      <c r="B45" s="18" t="s">
        <v>57</v>
      </c>
      <c r="C45" s="1" t="s">
        <v>21</v>
      </c>
      <c r="D45" s="22">
        <v>9</v>
      </c>
      <c r="E45" s="22">
        <v>5</v>
      </c>
      <c r="F45" s="22">
        <v>3</v>
      </c>
      <c r="G45" s="22">
        <v>5</v>
      </c>
      <c r="H45" s="22">
        <v>3</v>
      </c>
    </row>
    <row r="46" spans="1:8" ht="18.75" x14ac:dyDescent="0.3">
      <c r="C46" s="140" t="s">
        <v>22</v>
      </c>
      <c r="D46" s="142">
        <v>466</v>
      </c>
      <c r="E46" s="142">
        <v>460</v>
      </c>
      <c r="F46" s="142">
        <v>372</v>
      </c>
      <c r="G46" s="142">
        <v>312</v>
      </c>
      <c r="H46" s="142">
        <v>320</v>
      </c>
    </row>
  </sheetData>
  <pageMargins left="0.7" right="0.7" top="0.75" bottom="0.75" header="0.3" footer="0.3"/>
  <pageSetup paperSize="8" orientation="landscape" r:id="rId1"/>
  <headerFooter>
    <oddHeader>&amp;L&amp;"-,Gras"&amp;14Pôle innovation petite enfance et parentalité&amp;"-,Normal"&amp;11
Actions conjointes Département et CAF de la Seine-Saint-Denis</oddHeader>
    <oddFooter>&amp;C&amp;D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view="pageLayout" zoomScale="55" zoomScaleNormal="70" zoomScalePageLayoutView="55" workbookViewId="0">
      <selection activeCell="T34" sqref="T34"/>
    </sheetView>
  </sheetViews>
  <sheetFormatPr baseColWidth="10" defaultRowHeight="15" x14ac:dyDescent="0.25"/>
  <cols>
    <col min="1" max="1" width="21.28515625" style="8" customWidth="1"/>
    <col min="2" max="2" width="27.42578125" style="8" customWidth="1"/>
    <col min="3" max="3" width="22.85546875" style="8" customWidth="1"/>
    <col min="4" max="5" width="14" style="8" hidden="1" customWidth="1"/>
    <col min="6" max="6" width="14" style="8" customWidth="1"/>
    <col min="7" max="8" width="14" style="8" hidden="1" customWidth="1"/>
    <col min="10" max="11" width="14" style="8" hidden="1" customWidth="1"/>
    <col min="13" max="14" width="14" style="8" hidden="1" customWidth="1"/>
    <col min="16" max="17" width="14" style="8" hidden="1" customWidth="1"/>
  </cols>
  <sheetData>
    <row r="1" spans="1:18" s="8" customFormat="1" x14ac:dyDescent="0.25"/>
    <row r="2" spans="1:18" s="8" customFormat="1" x14ac:dyDescent="0.25">
      <c r="A2" s="5" t="s">
        <v>164</v>
      </c>
    </row>
    <row r="3" spans="1:18" s="8" customFormat="1" x14ac:dyDescent="0.25">
      <c r="A3" s="8" t="s">
        <v>165</v>
      </c>
    </row>
    <row r="4" spans="1:18" s="8" customFormat="1" x14ac:dyDescent="0.25"/>
    <row r="5" spans="1:18" ht="24.75" customHeight="1" x14ac:dyDescent="0.25">
      <c r="A5" s="20" t="s">
        <v>75</v>
      </c>
      <c r="B5" s="20" t="s">
        <v>88</v>
      </c>
      <c r="C5" s="20" t="s">
        <v>50</v>
      </c>
      <c r="D5" s="149" t="s">
        <v>160</v>
      </c>
      <c r="E5" s="150" t="s">
        <v>161</v>
      </c>
      <c r="F5" s="155">
        <v>2017</v>
      </c>
      <c r="G5" s="151" t="s">
        <v>160</v>
      </c>
      <c r="H5" s="152" t="s">
        <v>161</v>
      </c>
      <c r="I5" s="155">
        <v>2018</v>
      </c>
      <c r="J5" s="155" t="s">
        <v>160</v>
      </c>
      <c r="K5" s="155" t="s">
        <v>161</v>
      </c>
      <c r="L5" s="155">
        <v>2019</v>
      </c>
      <c r="M5" s="155" t="s">
        <v>160</v>
      </c>
      <c r="N5" s="155" t="s">
        <v>161</v>
      </c>
      <c r="O5" s="155">
        <v>2020</v>
      </c>
      <c r="P5" s="155" t="s">
        <v>160</v>
      </c>
      <c r="Q5" s="155" t="s">
        <v>161</v>
      </c>
      <c r="R5" s="155">
        <v>2021</v>
      </c>
    </row>
    <row r="6" spans="1:18" x14ac:dyDescent="0.25">
      <c r="A6" s="4" t="s">
        <v>31</v>
      </c>
      <c r="B6" s="18" t="s">
        <v>51</v>
      </c>
      <c r="C6" s="1" t="s">
        <v>0</v>
      </c>
      <c r="D6" s="146">
        <v>158</v>
      </c>
      <c r="E6" s="147">
        <v>31</v>
      </c>
      <c r="F6" s="153">
        <f>E6/D6</f>
        <v>0.19620253164556961</v>
      </c>
      <c r="G6" s="19">
        <v>142</v>
      </c>
      <c r="H6" s="154">
        <v>44</v>
      </c>
      <c r="I6" s="153">
        <f t="shared" ref="I6:I46" si="0">H6/G6</f>
        <v>0.30985915492957744</v>
      </c>
      <c r="J6" s="19">
        <v>139</v>
      </c>
      <c r="K6" s="154">
        <v>28</v>
      </c>
      <c r="L6" s="153">
        <f t="shared" ref="L6:L46" si="1">K6/J6</f>
        <v>0.20143884892086331</v>
      </c>
      <c r="M6" s="19">
        <v>133</v>
      </c>
      <c r="N6" s="154">
        <v>32</v>
      </c>
      <c r="O6" s="153">
        <f t="shared" ref="O6:O46" si="2">N6/M6</f>
        <v>0.24060150375939848</v>
      </c>
      <c r="P6" s="19">
        <v>120</v>
      </c>
      <c r="Q6" s="154">
        <v>30</v>
      </c>
      <c r="R6" s="153">
        <f t="shared" ref="R6:R46" si="3">Q6/P6</f>
        <v>0.25</v>
      </c>
    </row>
    <row r="7" spans="1:18" x14ac:dyDescent="0.25">
      <c r="A7" s="4" t="s">
        <v>28</v>
      </c>
      <c r="B7" s="18" t="s">
        <v>52</v>
      </c>
      <c r="C7" s="1" t="s">
        <v>142</v>
      </c>
      <c r="D7" s="146">
        <v>294</v>
      </c>
      <c r="E7" s="147">
        <v>55</v>
      </c>
      <c r="F7" s="153">
        <f t="shared" ref="F7:F46" si="4">E7/D7</f>
        <v>0.1870748299319728</v>
      </c>
      <c r="G7" s="19">
        <v>280</v>
      </c>
      <c r="H7" s="154">
        <v>78</v>
      </c>
      <c r="I7" s="153">
        <f t="shared" si="0"/>
        <v>0.27857142857142858</v>
      </c>
      <c r="J7" s="19">
        <v>262</v>
      </c>
      <c r="K7" s="154">
        <v>93</v>
      </c>
      <c r="L7" s="153">
        <f t="shared" si="1"/>
        <v>0.35496183206106868</v>
      </c>
      <c r="M7" s="19">
        <v>242</v>
      </c>
      <c r="N7" s="154">
        <v>82</v>
      </c>
      <c r="O7" s="153">
        <f t="shared" si="2"/>
        <v>0.33884297520661155</v>
      </c>
      <c r="P7" s="19">
        <v>236</v>
      </c>
      <c r="Q7" s="154">
        <v>75</v>
      </c>
      <c r="R7" s="153">
        <f t="shared" si="3"/>
        <v>0.31779661016949151</v>
      </c>
    </row>
    <row r="8" spans="1:18" x14ac:dyDescent="0.25">
      <c r="A8" s="4" t="s">
        <v>29</v>
      </c>
      <c r="B8" s="18" t="s">
        <v>53</v>
      </c>
      <c r="C8" s="1" t="s">
        <v>1</v>
      </c>
      <c r="D8" s="146">
        <v>99</v>
      </c>
      <c r="E8" s="147">
        <v>10</v>
      </c>
      <c r="F8" s="153">
        <f t="shared" si="4"/>
        <v>0.10101010101010101</v>
      </c>
      <c r="G8" s="19">
        <v>94</v>
      </c>
      <c r="H8" s="154">
        <v>14</v>
      </c>
      <c r="I8" s="153">
        <f t="shared" si="0"/>
        <v>0.14893617021276595</v>
      </c>
      <c r="J8" s="19">
        <v>93</v>
      </c>
      <c r="K8" s="154">
        <v>14</v>
      </c>
      <c r="L8" s="153">
        <f t="shared" si="1"/>
        <v>0.15053763440860216</v>
      </c>
      <c r="M8" s="19">
        <v>93</v>
      </c>
      <c r="N8" s="154">
        <v>12</v>
      </c>
      <c r="O8" s="153">
        <f t="shared" si="2"/>
        <v>0.12903225806451613</v>
      </c>
      <c r="P8" s="19">
        <v>91</v>
      </c>
      <c r="Q8" s="154">
        <v>15</v>
      </c>
      <c r="R8" s="153">
        <f t="shared" si="3"/>
        <v>0.16483516483516483</v>
      </c>
    </row>
    <row r="9" spans="1:18" x14ac:dyDescent="0.25">
      <c r="A9" s="4" t="s">
        <v>29</v>
      </c>
      <c r="B9" s="18" t="s">
        <v>54</v>
      </c>
      <c r="C9" s="1" t="s">
        <v>2</v>
      </c>
      <c r="D9" s="146">
        <v>167</v>
      </c>
      <c r="E9" s="147">
        <v>38</v>
      </c>
      <c r="F9" s="153">
        <f t="shared" si="4"/>
        <v>0.22754491017964071</v>
      </c>
      <c r="G9" s="19">
        <v>152</v>
      </c>
      <c r="H9" s="154">
        <v>47</v>
      </c>
      <c r="I9" s="153">
        <f t="shared" si="0"/>
        <v>0.30921052631578949</v>
      </c>
      <c r="J9" s="19">
        <v>149</v>
      </c>
      <c r="K9" s="154">
        <v>56</v>
      </c>
      <c r="L9" s="153">
        <f t="shared" si="1"/>
        <v>0.37583892617449666</v>
      </c>
      <c r="M9" s="19">
        <v>139</v>
      </c>
      <c r="N9" s="154">
        <v>59</v>
      </c>
      <c r="O9" s="153">
        <f t="shared" si="2"/>
        <v>0.42446043165467628</v>
      </c>
      <c r="P9" s="19">
        <v>139</v>
      </c>
      <c r="Q9" s="154">
        <v>62</v>
      </c>
      <c r="R9" s="153">
        <f t="shared" si="3"/>
        <v>0.4460431654676259</v>
      </c>
    </row>
    <row r="10" spans="1:18" x14ac:dyDescent="0.25">
      <c r="A10" s="4" t="s">
        <v>29</v>
      </c>
      <c r="B10" s="18" t="s">
        <v>55</v>
      </c>
      <c r="C10" s="1" t="s">
        <v>3</v>
      </c>
      <c r="D10" s="146">
        <v>207</v>
      </c>
      <c r="E10" s="147">
        <v>54</v>
      </c>
      <c r="F10" s="153">
        <f t="shared" si="4"/>
        <v>0.2608695652173913</v>
      </c>
      <c r="G10" s="19">
        <v>200</v>
      </c>
      <c r="H10" s="154">
        <v>75</v>
      </c>
      <c r="I10" s="153">
        <f t="shared" si="0"/>
        <v>0.375</v>
      </c>
      <c r="J10" s="19">
        <v>183</v>
      </c>
      <c r="K10" s="154">
        <v>77</v>
      </c>
      <c r="L10" s="153">
        <f t="shared" si="1"/>
        <v>0.42076502732240439</v>
      </c>
      <c r="M10" s="19">
        <v>170</v>
      </c>
      <c r="N10" s="154">
        <v>68</v>
      </c>
      <c r="O10" s="153">
        <f t="shared" si="2"/>
        <v>0.4</v>
      </c>
      <c r="P10" s="19">
        <v>158</v>
      </c>
      <c r="Q10" s="154">
        <v>56</v>
      </c>
      <c r="R10" s="153">
        <f t="shared" si="3"/>
        <v>0.35443037974683544</v>
      </c>
    </row>
    <row r="11" spans="1:18" x14ac:dyDescent="0.25">
      <c r="A11" s="4" t="s">
        <v>30</v>
      </c>
      <c r="B11" s="18" t="s">
        <v>61</v>
      </c>
      <c r="C11" s="1" t="s">
        <v>143</v>
      </c>
      <c r="D11" s="146">
        <v>71</v>
      </c>
      <c r="E11" s="147">
        <v>7</v>
      </c>
      <c r="F11" s="153">
        <f t="shared" si="4"/>
        <v>9.8591549295774641E-2</v>
      </c>
      <c r="G11" s="19">
        <v>62</v>
      </c>
      <c r="H11" s="154">
        <v>13</v>
      </c>
      <c r="I11" s="153">
        <f t="shared" si="0"/>
        <v>0.20967741935483872</v>
      </c>
      <c r="J11" s="19">
        <v>61</v>
      </c>
      <c r="K11" s="154">
        <v>12</v>
      </c>
      <c r="L11" s="153">
        <f t="shared" si="1"/>
        <v>0.19672131147540983</v>
      </c>
      <c r="M11" s="19">
        <v>58</v>
      </c>
      <c r="N11" s="154">
        <v>10</v>
      </c>
      <c r="O11" s="153">
        <f t="shared" si="2"/>
        <v>0.17241379310344829</v>
      </c>
      <c r="P11" s="19">
        <v>55</v>
      </c>
      <c r="Q11" s="154">
        <v>7</v>
      </c>
      <c r="R11" s="153">
        <f t="shared" si="3"/>
        <v>0.12727272727272726</v>
      </c>
    </row>
    <row r="12" spans="1:18" x14ac:dyDescent="0.25">
      <c r="A12" s="4" t="s">
        <v>30</v>
      </c>
      <c r="B12" s="18" t="s">
        <v>61</v>
      </c>
      <c r="C12" s="1" t="s">
        <v>4</v>
      </c>
      <c r="D12" s="146">
        <v>13</v>
      </c>
      <c r="E12" s="147">
        <v>1</v>
      </c>
      <c r="F12" s="153">
        <f t="shared" si="4"/>
        <v>7.6923076923076927E-2</v>
      </c>
      <c r="G12" s="19">
        <v>12</v>
      </c>
      <c r="H12" s="154">
        <v>0</v>
      </c>
      <c r="I12" s="153">
        <f t="shared" si="0"/>
        <v>0</v>
      </c>
      <c r="J12" s="19">
        <v>13</v>
      </c>
      <c r="K12" s="154">
        <v>3</v>
      </c>
      <c r="L12" s="153">
        <f t="shared" si="1"/>
        <v>0.23076923076923078</v>
      </c>
      <c r="M12" s="19">
        <v>14</v>
      </c>
      <c r="N12" s="154">
        <v>0</v>
      </c>
      <c r="O12" s="153">
        <f t="shared" si="2"/>
        <v>0</v>
      </c>
      <c r="P12" s="19">
        <v>14</v>
      </c>
      <c r="Q12" s="154">
        <v>2</v>
      </c>
      <c r="R12" s="153">
        <f t="shared" si="3"/>
        <v>0.14285714285714285</v>
      </c>
    </row>
    <row r="13" spans="1:18" x14ac:dyDescent="0.25">
      <c r="A13" s="4" t="s">
        <v>28</v>
      </c>
      <c r="B13" s="18" t="s">
        <v>56</v>
      </c>
      <c r="C13" s="1" t="s">
        <v>5</v>
      </c>
      <c r="D13" s="146">
        <v>182</v>
      </c>
      <c r="E13" s="147">
        <v>41</v>
      </c>
      <c r="F13" s="153">
        <f t="shared" si="4"/>
        <v>0.22527472527472528</v>
      </c>
      <c r="G13" s="19">
        <v>169</v>
      </c>
      <c r="H13" s="154">
        <v>48</v>
      </c>
      <c r="I13" s="153">
        <f t="shared" si="0"/>
        <v>0.28402366863905326</v>
      </c>
      <c r="J13" s="19">
        <v>162</v>
      </c>
      <c r="K13" s="154">
        <v>40</v>
      </c>
      <c r="L13" s="153">
        <f t="shared" si="1"/>
        <v>0.24691358024691357</v>
      </c>
      <c r="M13" s="19">
        <v>150</v>
      </c>
      <c r="N13" s="154">
        <v>34</v>
      </c>
      <c r="O13" s="153">
        <f t="shared" si="2"/>
        <v>0.22666666666666666</v>
      </c>
      <c r="P13" s="19">
        <v>146</v>
      </c>
      <c r="Q13" s="154">
        <v>52</v>
      </c>
      <c r="R13" s="153">
        <f t="shared" si="3"/>
        <v>0.35616438356164382</v>
      </c>
    </row>
    <row r="14" spans="1:18" x14ac:dyDescent="0.25">
      <c r="A14" s="4" t="s">
        <v>28</v>
      </c>
      <c r="B14" s="18" t="s">
        <v>59</v>
      </c>
      <c r="C14" s="1" t="s">
        <v>6</v>
      </c>
      <c r="D14" s="146">
        <v>48</v>
      </c>
      <c r="E14" s="147">
        <v>12</v>
      </c>
      <c r="F14" s="153">
        <f t="shared" si="4"/>
        <v>0.25</v>
      </c>
      <c r="G14" s="19">
        <v>46</v>
      </c>
      <c r="H14" s="154">
        <v>9</v>
      </c>
      <c r="I14" s="153">
        <f t="shared" si="0"/>
        <v>0.19565217391304349</v>
      </c>
      <c r="J14" s="19">
        <v>41</v>
      </c>
      <c r="K14" s="154">
        <v>12</v>
      </c>
      <c r="L14" s="153">
        <f t="shared" si="1"/>
        <v>0.29268292682926828</v>
      </c>
      <c r="M14" s="19">
        <v>40</v>
      </c>
      <c r="N14" s="154">
        <v>21</v>
      </c>
      <c r="O14" s="153">
        <f t="shared" si="2"/>
        <v>0.52500000000000002</v>
      </c>
      <c r="P14" s="19">
        <v>35</v>
      </c>
      <c r="Q14" s="154">
        <v>18</v>
      </c>
      <c r="R14" s="153">
        <f t="shared" si="3"/>
        <v>0.51428571428571423</v>
      </c>
    </row>
    <row r="15" spans="1:18" x14ac:dyDescent="0.25">
      <c r="A15" s="4" t="s">
        <v>31</v>
      </c>
      <c r="B15" s="18" t="s">
        <v>57</v>
      </c>
      <c r="C15" s="1" t="s">
        <v>144</v>
      </c>
      <c r="D15" s="146">
        <v>195</v>
      </c>
      <c r="E15" s="147">
        <v>41</v>
      </c>
      <c r="F15" s="153">
        <f t="shared" si="4"/>
        <v>0.21025641025641026</v>
      </c>
      <c r="G15" s="19">
        <v>196</v>
      </c>
      <c r="H15" s="154">
        <v>53</v>
      </c>
      <c r="I15" s="153">
        <f t="shared" si="0"/>
        <v>0.27040816326530615</v>
      </c>
      <c r="J15" s="19">
        <v>184</v>
      </c>
      <c r="K15" s="154">
        <v>64</v>
      </c>
      <c r="L15" s="153">
        <f t="shared" si="1"/>
        <v>0.34782608695652173</v>
      </c>
      <c r="M15" s="19">
        <v>169</v>
      </c>
      <c r="N15" s="154">
        <v>58</v>
      </c>
      <c r="O15" s="153">
        <f t="shared" si="2"/>
        <v>0.34319526627218933</v>
      </c>
      <c r="P15" s="19">
        <v>160</v>
      </c>
      <c r="Q15" s="154">
        <v>48</v>
      </c>
      <c r="R15" s="153">
        <f t="shared" si="3"/>
        <v>0.3</v>
      </c>
    </row>
    <row r="16" spans="1:18" x14ac:dyDescent="0.25">
      <c r="A16" s="4" t="s">
        <v>30</v>
      </c>
      <c r="B16" s="18" t="s">
        <v>63</v>
      </c>
      <c r="C16" s="1" t="s">
        <v>7</v>
      </c>
      <c r="D16" s="146">
        <v>168</v>
      </c>
      <c r="E16" s="147">
        <v>18</v>
      </c>
      <c r="F16" s="153">
        <f t="shared" si="4"/>
        <v>0.10714285714285714</v>
      </c>
      <c r="G16" s="19">
        <v>153</v>
      </c>
      <c r="H16" s="154">
        <v>23</v>
      </c>
      <c r="I16" s="153">
        <f t="shared" si="0"/>
        <v>0.15032679738562091</v>
      </c>
      <c r="J16" s="19">
        <v>152</v>
      </c>
      <c r="K16" s="154">
        <v>25</v>
      </c>
      <c r="L16" s="153">
        <f t="shared" si="1"/>
        <v>0.16447368421052633</v>
      </c>
      <c r="M16" s="19">
        <v>137</v>
      </c>
      <c r="N16" s="154">
        <v>13</v>
      </c>
      <c r="O16" s="153">
        <f t="shared" si="2"/>
        <v>9.4890510948905105E-2</v>
      </c>
      <c r="P16" s="19">
        <v>131</v>
      </c>
      <c r="Q16" s="154">
        <v>26</v>
      </c>
      <c r="R16" s="153">
        <f t="shared" si="3"/>
        <v>0.19847328244274809</v>
      </c>
    </row>
    <row r="17" spans="1:18" x14ac:dyDescent="0.25">
      <c r="A17" s="4" t="s">
        <v>30</v>
      </c>
      <c r="B17" s="18" t="s">
        <v>64</v>
      </c>
      <c r="C17" s="1" t="s">
        <v>145</v>
      </c>
      <c r="D17" s="146">
        <v>38</v>
      </c>
      <c r="E17" s="147">
        <v>5</v>
      </c>
      <c r="F17" s="153">
        <f t="shared" si="4"/>
        <v>0.13157894736842105</v>
      </c>
      <c r="G17" s="19">
        <v>36</v>
      </c>
      <c r="H17" s="154">
        <v>5</v>
      </c>
      <c r="I17" s="153">
        <f t="shared" si="0"/>
        <v>0.1388888888888889</v>
      </c>
      <c r="J17" s="19">
        <v>37</v>
      </c>
      <c r="K17" s="154">
        <v>8</v>
      </c>
      <c r="L17" s="153">
        <f t="shared" si="1"/>
        <v>0.21621621621621623</v>
      </c>
      <c r="M17" s="19">
        <v>39</v>
      </c>
      <c r="N17" s="154">
        <v>8</v>
      </c>
      <c r="O17" s="153">
        <f t="shared" si="2"/>
        <v>0.20512820512820512</v>
      </c>
      <c r="P17" s="19">
        <v>34</v>
      </c>
      <c r="Q17" s="154">
        <v>4</v>
      </c>
      <c r="R17" s="153">
        <f t="shared" si="3"/>
        <v>0.11764705882352941</v>
      </c>
    </row>
    <row r="18" spans="1:18" x14ac:dyDescent="0.25">
      <c r="A18" s="4" t="s">
        <v>31</v>
      </c>
      <c r="B18" s="18" t="s">
        <v>58</v>
      </c>
      <c r="C18" s="1" t="s">
        <v>8</v>
      </c>
      <c r="D18" s="146">
        <v>95</v>
      </c>
      <c r="E18" s="147">
        <v>25</v>
      </c>
      <c r="F18" s="153">
        <f t="shared" si="4"/>
        <v>0.26315789473684209</v>
      </c>
      <c r="G18" s="19">
        <v>90</v>
      </c>
      <c r="H18" s="154">
        <v>18</v>
      </c>
      <c r="I18" s="153">
        <f t="shared" si="0"/>
        <v>0.2</v>
      </c>
      <c r="J18" s="19">
        <v>85</v>
      </c>
      <c r="K18" s="154">
        <v>16</v>
      </c>
      <c r="L18" s="153">
        <f t="shared" si="1"/>
        <v>0.18823529411764706</v>
      </c>
      <c r="M18" s="19">
        <v>102</v>
      </c>
      <c r="N18" s="154">
        <v>13</v>
      </c>
      <c r="O18" s="153">
        <f t="shared" si="2"/>
        <v>0.12745098039215685</v>
      </c>
      <c r="P18" s="19">
        <v>93</v>
      </c>
      <c r="Q18" s="154">
        <v>13</v>
      </c>
      <c r="R18" s="153">
        <f t="shared" si="3"/>
        <v>0.13978494623655913</v>
      </c>
    </row>
    <row r="19" spans="1:18" x14ac:dyDescent="0.25">
      <c r="A19" s="4" t="s">
        <v>28</v>
      </c>
      <c r="B19" s="18" t="s">
        <v>59</v>
      </c>
      <c r="C19" s="1" t="s">
        <v>147</v>
      </c>
      <c r="D19" s="146">
        <v>137</v>
      </c>
      <c r="E19" s="147">
        <v>31</v>
      </c>
      <c r="F19" s="153">
        <f t="shared" si="4"/>
        <v>0.22627737226277372</v>
      </c>
      <c r="G19" s="19">
        <v>121</v>
      </c>
      <c r="H19" s="154">
        <v>37</v>
      </c>
      <c r="I19" s="153">
        <f t="shared" si="0"/>
        <v>0.30578512396694213</v>
      </c>
      <c r="J19" s="19">
        <v>110</v>
      </c>
      <c r="K19" s="154">
        <v>33</v>
      </c>
      <c r="L19" s="153">
        <f t="shared" si="1"/>
        <v>0.3</v>
      </c>
      <c r="M19" s="19">
        <v>33</v>
      </c>
      <c r="N19" s="154">
        <v>32</v>
      </c>
      <c r="O19" s="153">
        <f t="shared" si="2"/>
        <v>0.96969696969696972</v>
      </c>
      <c r="P19" s="19">
        <v>32</v>
      </c>
      <c r="Q19" s="154">
        <v>29</v>
      </c>
      <c r="R19" s="153">
        <f t="shared" si="3"/>
        <v>0.90625</v>
      </c>
    </row>
    <row r="20" spans="1:18" x14ac:dyDescent="0.25">
      <c r="A20" s="4" t="s">
        <v>28</v>
      </c>
      <c r="B20" s="18" t="s">
        <v>59</v>
      </c>
      <c r="C20" s="1" t="s">
        <v>9</v>
      </c>
      <c r="D20" s="146">
        <v>43</v>
      </c>
      <c r="E20" s="147">
        <v>12</v>
      </c>
      <c r="F20" s="153">
        <f t="shared" si="4"/>
        <v>0.27906976744186046</v>
      </c>
      <c r="G20" s="19">
        <v>41</v>
      </c>
      <c r="H20" s="154">
        <v>16</v>
      </c>
      <c r="I20" s="153">
        <f t="shared" si="0"/>
        <v>0.3902439024390244</v>
      </c>
      <c r="J20" s="19">
        <v>37</v>
      </c>
      <c r="K20" s="154">
        <v>12</v>
      </c>
      <c r="L20" s="153">
        <f t="shared" si="1"/>
        <v>0.32432432432432434</v>
      </c>
      <c r="M20" s="19">
        <v>61</v>
      </c>
      <c r="N20" s="154">
        <v>10</v>
      </c>
      <c r="O20" s="153">
        <f t="shared" si="2"/>
        <v>0.16393442622950818</v>
      </c>
      <c r="P20" s="19">
        <v>58</v>
      </c>
      <c r="Q20" s="154">
        <v>17</v>
      </c>
      <c r="R20" s="153">
        <f t="shared" si="3"/>
        <v>0.29310344827586204</v>
      </c>
    </row>
    <row r="21" spans="1:18" x14ac:dyDescent="0.25">
      <c r="A21" s="4" t="s">
        <v>29</v>
      </c>
      <c r="B21" s="18" t="s">
        <v>53</v>
      </c>
      <c r="C21" s="1" t="s">
        <v>148</v>
      </c>
      <c r="D21" s="146">
        <v>59</v>
      </c>
      <c r="E21" s="147">
        <v>6</v>
      </c>
      <c r="F21" s="153">
        <f t="shared" si="4"/>
        <v>0.10169491525423729</v>
      </c>
      <c r="G21" s="19">
        <v>65</v>
      </c>
      <c r="H21" s="154">
        <v>16</v>
      </c>
      <c r="I21" s="153">
        <f t="shared" si="0"/>
        <v>0.24615384615384617</v>
      </c>
      <c r="J21" s="19">
        <v>64</v>
      </c>
      <c r="K21" s="154">
        <v>9</v>
      </c>
      <c r="L21" s="153">
        <f t="shared" si="1"/>
        <v>0.140625</v>
      </c>
      <c r="M21" s="19">
        <v>60</v>
      </c>
      <c r="N21" s="154">
        <v>11</v>
      </c>
      <c r="O21" s="153">
        <f t="shared" si="2"/>
        <v>0.18333333333333332</v>
      </c>
      <c r="P21" s="19">
        <v>56</v>
      </c>
      <c r="Q21" s="154">
        <v>9</v>
      </c>
      <c r="R21" s="153">
        <f t="shared" si="3"/>
        <v>0.16071428571428573</v>
      </c>
    </row>
    <row r="22" spans="1:18" x14ac:dyDescent="0.25">
      <c r="A22" s="4" t="s">
        <v>30</v>
      </c>
      <c r="B22" s="18" t="s">
        <v>68</v>
      </c>
      <c r="C22" s="1" t="s">
        <v>10</v>
      </c>
      <c r="D22" s="146">
        <v>61</v>
      </c>
      <c r="E22" s="147">
        <v>2</v>
      </c>
      <c r="F22" s="153">
        <f t="shared" si="4"/>
        <v>3.2786885245901641E-2</v>
      </c>
      <c r="G22" s="19">
        <v>62</v>
      </c>
      <c r="H22" s="154">
        <v>2</v>
      </c>
      <c r="I22" s="153">
        <f t="shared" si="0"/>
        <v>3.2258064516129031E-2</v>
      </c>
      <c r="J22" s="19">
        <v>62</v>
      </c>
      <c r="K22" s="154">
        <v>6</v>
      </c>
      <c r="L22" s="153">
        <f t="shared" si="1"/>
        <v>9.6774193548387094E-2</v>
      </c>
      <c r="M22" s="19">
        <v>92</v>
      </c>
      <c r="N22" s="154">
        <v>7</v>
      </c>
      <c r="O22" s="153">
        <f t="shared" si="2"/>
        <v>7.6086956521739135E-2</v>
      </c>
      <c r="P22" s="19">
        <v>87</v>
      </c>
      <c r="Q22" s="154">
        <v>9</v>
      </c>
      <c r="R22" s="153">
        <f t="shared" si="3"/>
        <v>0.10344827586206896</v>
      </c>
    </row>
    <row r="23" spans="1:18" x14ac:dyDescent="0.25">
      <c r="A23" s="4" t="s">
        <v>29</v>
      </c>
      <c r="B23" s="18" t="s">
        <v>53</v>
      </c>
      <c r="C23" s="1" t="s">
        <v>11</v>
      </c>
      <c r="D23" s="146">
        <v>101</v>
      </c>
      <c r="E23" s="147">
        <v>11</v>
      </c>
      <c r="F23" s="153">
        <f t="shared" si="4"/>
        <v>0.10891089108910891</v>
      </c>
      <c r="G23" s="19">
        <v>97</v>
      </c>
      <c r="H23" s="154">
        <v>18</v>
      </c>
      <c r="I23" s="153">
        <f t="shared" si="0"/>
        <v>0.18556701030927836</v>
      </c>
      <c r="J23" s="19">
        <v>93</v>
      </c>
      <c r="K23" s="154">
        <v>14</v>
      </c>
      <c r="L23" s="153">
        <f t="shared" si="1"/>
        <v>0.15053763440860216</v>
      </c>
      <c r="M23" s="19">
        <v>64</v>
      </c>
      <c r="N23" s="154">
        <v>18</v>
      </c>
      <c r="O23" s="153">
        <f t="shared" si="2"/>
        <v>0.28125</v>
      </c>
      <c r="P23" s="19">
        <v>59</v>
      </c>
      <c r="Q23" s="154">
        <v>10</v>
      </c>
      <c r="R23" s="153">
        <f t="shared" si="3"/>
        <v>0.16949152542372881</v>
      </c>
    </row>
    <row r="24" spans="1:18" x14ac:dyDescent="0.25">
      <c r="A24" s="4" t="s">
        <v>30</v>
      </c>
      <c r="B24" s="18" t="s">
        <v>60</v>
      </c>
      <c r="C24" s="1" t="s">
        <v>154</v>
      </c>
      <c r="D24" s="146">
        <v>87</v>
      </c>
      <c r="E24" s="147">
        <v>16</v>
      </c>
      <c r="F24" s="153">
        <f t="shared" si="4"/>
        <v>0.18390804597701149</v>
      </c>
      <c r="G24" s="19">
        <v>80</v>
      </c>
      <c r="H24" s="154">
        <v>21</v>
      </c>
      <c r="I24" s="153">
        <f t="shared" si="0"/>
        <v>0.26250000000000001</v>
      </c>
      <c r="J24" s="19">
        <v>65</v>
      </c>
      <c r="K24" s="154">
        <v>11</v>
      </c>
      <c r="L24" s="153">
        <f t="shared" si="1"/>
        <v>0.16923076923076924</v>
      </c>
      <c r="M24" s="19">
        <v>18</v>
      </c>
      <c r="N24" s="154">
        <v>18</v>
      </c>
      <c r="O24" s="153">
        <f t="shared" si="2"/>
        <v>1</v>
      </c>
      <c r="P24" s="19">
        <v>18</v>
      </c>
      <c r="Q24" s="154">
        <v>17</v>
      </c>
      <c r="R24" s="153">
        <f t="shared" si="3"/>
        <v>0.94444444444444442</v>
      </c>
    </row>
    <row r="25" spans="1:18" x14ac:dyDescent="0.25">
      <c r="A25" s="4" t="s">
        <v>31</v>
      </c>
      <c r="B25" s="18" t="s">
        <v>70</v>
      </c>
      <c r="C25" s="1" t="s">
        <v>146</v>
      </c>
      <c r="D25" s="146">
        <v>16</v>
      </c>
      <c r="E25" s="147">
        <v>1</v>
      </c>
      <c r="F25" s="153">
        <f t="shared" si="4"/>
        <v>6.25E-2</v>
      </c>
      <c r="G25" s="19">
        <v>20</v>
      </c>
      <c r="H25" s="154">
        <v>3</v>
      </c>
      <c r="I25" s="153">
        <f t="shared" si="0"/>
        <v>0.15</v>
      </c>
      <c r="J25" s="19">
        <v>20</v>
      </c>
      <c r="K25" s="154">
        <v>6</v>
      </c>
      <c r="L25" s="153">
        <f t="shared" si="1"/>
        <v>0.3</v>
      </c>
      <c r="M25" s="19">
        <v>76</v>
      </c>
      <c r="N25" s="154">
        <v>3</v>
      </c>
      <c r="O25" s="153">
        <f t="shared" si="2"/>
        <v>3.9473684210526314E-2</v>
      </c>
      <c r="P25" s="19">
        <v>73</v>
      </c>
      <c r="Q25" s="154">
        <v>4</v>
      </c>
      <c r="R25" s="153">
        <f t="shared" si="3"/>
        <v>5.4794520547945202E-2</v>
      </c>
    </row>
    <row r="26" spans="1:18" x14ac:dyDescent="0.25">
      <c r="A26" s="4" t="s">
        <v>30</v>
      </c>
      <c r="B26" s="18" t="s">
        <v>60</v>
      </c>
      <c r="C26" s="1" t="s">
        <v>149</v>
      </c>
      <c r="D26" s="146">
        <v>193</v>
      </c>
      <c r="E26" s="147">
        <v>32</v>
      </c>
      <c r="F26" s="153">
        <f t="shared" si="4"/>
        <v>0.16580310880829016</v>
      </c>
      <c r="G26" s="19">
        <v>187</v>
      </c>
      <c r="H26" s="154">
        <v>53</v>
      </c>
      <c r="I26" s="153">
        <f t="shared" si="0"/>
        <v>0.28342245989304815</v>
      </c>
      <c r="J26" s="19">
        <v>179</v>
      </c>
      <c r="K26" s="154">
        <v>56</v>
      </c>
      <c r="L26" s="153">
        <f t="shared" si="1"/>
        <v>0.31284916201117319</v>
      </c>
      <c r="M26" s="19">
        <v>171</v>
      </c>
      <c r="N26" s="154">
        <v>56</v>
      </c>
      <c r="O26" s="153">
        <f t="shared" si="2"/>
        <v>0.32748538011695905</v>
      </c>
      <c r="P26" s="19">
        <v>153</v>
      </c>
      <c r="Q26" s="154">
        <v>56</v>
      </c>
      <c r="R26" s="153">
        <f t="shared" si="3"/>
        <v>0.36601307189542481</v>
      </c>
    </row>
    <row r="27" spans="1:18" x14ac:dyDescent="0.25">
      <c r="A27" s="4" t="s">
        <v>30</v>
      </c>
      <c r="B27" s="18" t="s">
        <v>61</v>
      </c>
      <c r="C27" s="1" t="s">
        <v>12</v>
      </c>
      <c r="D27" s="146">
        <v>79</v>
      </c>
      <c r="E27" s="147">
        <v>16</v>
      </c>
      <c r="F27" s="153">
        <f t="shared" si="4"/>
        <v>0.20253164556962025</v>
      </c>
      <c r="G27" s="19">
        <v>80</v>
      </c>
      <c r="H27" s="154">
        <v>25</v>
      </c>
      <c r="I27" s="153">
        <f t="shared" si="0"/>
        <v>0.3125</v>
      </c>
      <c r="J27" s="19">
        <v>73</v>
      </c>
      <c r="K27" s="154">
        <v>24</v>
      </c>
      <c r="L27" s="153">
        <f t="shared" si="1"/>
        <v>0.32876712328767121</v>
      </c>
      <c r="M27" s="19">
        <v>67</v>
      </c>
      <c r="N27" s="154">
        <v>17</v>
      </c>
      <c r="O27" s="153">
        <f t="shared" si="2"/>
        <v>0.2537313432835821</v>
      </c>
      <c r="P27" s="19">
        <v>69</v>
      </c>
      <c r="Q27" s="154">
        <v>11</v>
      </c>
      <c r="R27" s="153">
        <f t="shared" si="3"/>
        <v>0.15942028985507245</v>
      </c>
    </row>
    <row r="28" spans="1:18" x14ac:dyDescent="0.25">
      <c r="A28" s="4" t="s">
        <v>29</v>
      </c>
      <c r="B28" s="18" t="s">
        <v>62</v>
      </c>
      <c r="C28" s="1" t="s">
        <v>13</v>
      </c>
      <c r="D28" s="146">
        <v>311</v>
      </c>
      <c r="E28" s="147">
        <v>38</v>
      </c>
      <c r="F28" s="153">
        <f t="shared" si="4"/>
        <v>0.12218649517684887</v>
      </c>
      <c r="G28" s="19">
        <v>302</v>
      </c>
      <c r="H28" s="154">
        <v>56</v>
      </c>
      <c r="I28" s="153">
        <f t="shared" si="0"/>
        <v>0.18543046357615894</v>
      </c>
      <c r="J28" s="19">
        <v>299</v>
      </c>
      <c r="K28" s="154">
        <v>69</v>
      </c>
      <c r="L28" s="153">
        <f t="shared" si="1"/>
        <v>0.23076923076923078</v>
      </c>
      <c r="M28" s="19">
        <v>297</v>
      </c>
      <c r="N28" s="154">
        <v>67</v>
      </c>
      <c r="O28" s="153">
        <f t="shared" si="2"/>
        <v>0.22558922558922559</v>
      </c>
      <c r="P28" s="19">
        <v>306</v>
      </c>
      <c r="Q28" s="154">
        <v>63</v>
      </c>
      <c r="R28" s="153">
        <f t="shared" si="3"/>
        <v>0.20588235294117646</v>
      </c>
    </row>
    <row r="29" spans="1:18" x14ac:dyDescent="0.25">
      <c r="A29" s="4" t="s">
        <v>30</v>
      </c>
      <c r="B29" s="166" t="s">
        <v>63</v>
      </c>
      <c r="C29" s="168" t="s">
        <v>150</v>
      </c>
      <c r="D29" s="167">
        <v>264</v>
      </c>
      <c r="E29" s="168">
        <v>49</v>
      </c>
      <c r="F29" s="169">
        <f t="shared" si="4"/>
        <v>0.18560606060606061</v>
      </c>
      <c r="G29" s="167">
        <v>77</v>
      </c>
      <c r="H29" s="168">
        <v>19</v>
      </c>
      <c r="I29" s="169">
        <f t="shared" si="0"/>
        <v>0.24675324675324675</v>
      </c>
      <c r="J29" s="167">
        <v>74</v>
      </c>
      <c r="K29" s="168">
        <v>23</v>
      </c>
      <c r="L29" s="169">
        <f t="shared" si="1"/>
        <v>0.3108108108108108</v>
      </c>
      <c r="M29" s="167">
        <v>68</v>
      </c>
      <c r="N29" s="168">
        <v>18</v>
      </c>
      <c r="O29" s="169">
        <f t="shared" si="2"/>
        <v>0.26470588235294118</v>
      </c>
      <c r="P29" s="167">
        <v>218</v>
      </c>
      <c r="Q29" s="168">
        <v>36</v>
      </c>
      <c r="R29" s="169">
        <f t="shared" si="3"/>
        <v>0.16513761467889909</v>
      </c>
    </row>
    <row r="30" spans="1:18" x14ac:dyDescent="0.25">
      <c r="A30" s="4" t="s">
        <v>30</v>
      </c>
      <c r="B30" s="166" t="s">
        <v>63</v>
      </c>
      <c r="C30" s="168" t="s">
        <v>151</v>
      </c>
      <c r="D30" s="167">
        <v>84</v>
      </c>
      <c r="E30" s="168">
        <v>13</v>
      </c>
      <c r="F30" s="169">
        <f t="shared" si="4"/>
        <v>0.15476190476190477</v>
      </c>
      <c r="G30" s="167">
        <v>243</v>
      </c>
      <c r="H30" s="168">
        <v>60</v>
      </c>
      <c r="I30" s="169">
        <f t="shared" si="0"/>
        <v>0.24691358024691357</v>
      </c>
      <c r="J30" s="167">
        <v>230</v>
      </c>
      <c r="K30" s="168">
        <v>65</v>
      </c>
      <c r="L30" s="169">
        <f t="shared" si="1"/>
        <v>0.28260869565217389</v>
      </c>
      <c r="M30" s="167">
        <v>226</v>
      </c>
      <c r="N30" s="168">
        <v>57</v>
      </c>
      <c r="O30" s="169">
        <f t="shared" si="2"/>
        <v>0.25221238938053098</v>
      </c>
      <c r="P30" s="167">
        <v>67</v>
      </c>
      <c r="Q30" s="168">
        <v>14</v>
      </c>
      <c r="R30" s="169">
        <f t="shared" si="3"/>
        <v>0.20895522388059701</v>
      </c>
    </row>
    <row r="31" spans="1:18" x14ac:dyDescent="0.25">
      <c r="A31" s="4" t="s">
        <v>30</v>
      </c>
      <c r="B31" s="18" t="s">
        <v>64</v>
      </c>
      <c r="C31" s="1" t="s">
        <v>152</v>
      </c>
      <c r="D31" s="146">
        <v>383</v>
      </c>
      <c r="E31" s="147">
        <v>68</v>
      </c>
      <c r="F31" s="153">
        <f t="shared" si="4"/>
        <v>0.17754569190600522</v>
      </c>
      <c r="G31" s="19">
        <v>346</v>
      </c>
      <c r="H31" s="154">
        <v>62</v>
      </c>
      <c r="I31" s="153">
        <f t="shared" si="0"/>
        <v>0.1791907514450867</v>
      </c>
      <c r="J31" s="19">
        <v>321</v>
      </c>
      <c r="K31" s="154">
        <v>52</v>
      </c>
      <c r="L31" s="153">
        <f t="shared" si="1"/>
        <v>0.16199376947040497</v>
      </c>
      <c r="M31" s="19">
        <v>301</v>
      </c>
      <c r="N31" s="154">
        <v>59</v>
      </c>
      <c r="O31" s="153">
        <f t="shared" si="2"/>
        <v>0.19601328903654486</v>
      </c>
      <c r="P31" s="19">
        <v>286</v>
      </c>
      <c r="Q31" s="154">
        <v>38</v>
      </c>
      <c r="R31" s="153">
        <f t="shared" si="3"/>
        <v>0.13286713286713286</v>
      </c>
    </row>
    <row r="32" spans="1:18" x14ac:dyDescent="0.25">
      <c r="A32" s="4" t="s">
        <v>29</v>
      </c>
      <c r="B32" s="18" t="s">
        <v>65</v>
      </c>
      <c r="C32" s="1" t="s">
        <v>153</v>
      </c>
      <c r="D32" s="146">
        <v>149</v>
      </c>
      <c r="E32" s="147">
        <v>26</v>
      </c>
      <c r="F32" s="153">
        <f t="shared" si="4"/>
        <v>0.17449664429530201</v>
      </c>
      <c r="G32" s="19">
        <v>142</v>
      </c>
      <c r="H32" s="154">
        <v>42</v>
      </c>
      <c r="I32" s="153">
        <f t="shared" si="0"/>
        <v>0.29577464788732394</v>
      </c>
      <c r="J32" s="19">
        <v>128</v>
      </c>
      <c r="K32" s="154">
        <v>41</v>
      </c>
      <c r="L32" s="153">
        <f t="shared" si="1"/>
        <v>0.3203125</v>
      </c>
      <c r="M32" s="19">
        <v>122</v>
      </c>
      <c r="N32" s="154">
        <v>52</v>
      </c>
      <c r="O32" s="153">
        <f t="shared" si="2"/>
        <v>0.42622950819672129</v>
      </c>
      <c r="P32" s="19">
        <v>112</v>
      </c>
      <c r="Q32" s="154">
        <v>41</v>
      </c>
      <c r="R32" s="153">
        <f t="shared" si="3"/>
        <v>0.36607142857142855</v>
      </c>
    </row>
    <row r="33" spans="1:18" x14ac:dyDescent="0.25">
      <c r="A33" s="4" t="s">
        <v>29</v>
      </c>
      <c r="B33" s="18" t="s">
        <v>66</v>
      </c>
      <c r="C33" s="1" t="s">
        <v>14</v>
      </c>
      <c r="D33" s="146">
        <v>178</v>
      </c>
      <c r="E33" s="147">
        <v>21</v>
      </c>
      <c r="F33" s="153">
        <f t="shared" si="4"/>
        <v>0.11797752808988764</v>
      </c>
      <c r="G33" s="19">
        <v>162</v>
      </c>
      <c r="H33" s="154">
        <v>28</v>
      </c>
      <c r="I33" s="153">
        <f t="shared" si="0"/>
        <v>0.1728395061728395</v>
      </c>
      <c r="J33" s="19">
        <v>156</v>
      </c>
      <c r="K33" s="154">
        <v>26</v>
      </c>
      <c r="L33" s="153">
        <f t="shared" si="1"/>
        <v>0.16666666666666666</v>
      </c>
      <c r="M33" s="19">
        <v>130</v>
      </c>
      <c r="N33" s="154">
        <v>9</v>
      </c>
      <c r="O33" s="153">
        <f t="shared" si="2"/>
        <v>6.9230769230769235E-2</v>
      </c>
      <c r="P33" s="19">
        <v>133</v>
      </c>
      <c r="Q33" s="154">
        <v>14</v>
      </c>
      <c r="R33" s="153">
        <f t="shared" si="3"/>
        <v>0.10526315789473684</v>
      </c>
    </row>
    <row r="34" spans="1:18" x14ac:dyDescent="0.25">
      <c r="A34" s="4" t="s">
        <v>31</v>
      </c>
      <c r="B34" s="18" t="s">
        <v>67</v>
      </c>
      <c r="C34" s="1" t="s">
        <v>155</v>
      </c>
      <c r="D34" s="146">
        <v>82</v>
      </c>
      <c r="E34" s="147">
        <v>17</v>
      </c>
      <c r="F34" s="153">
        <f t="shared" si="4"/>
        <v>0.2073170731707317</v>
      </c>
      <c r="G34" s="19">
        <v>81</v>
      </c>
      <c r="H34" s="154">
        <v>18</v>
      </c>
      <c r="I34" s="153">
        <f t="shared" si="0"/>
        <v>0.22222222222222221</v>
      </c>
      <c r="J34" s="19">
        <v>82</v>
      </c>
      <c r="K34" s="154">
        <v>28</v>
      </c>
      <c r="L34" s="153">
        <f t="shared" si="1"/>
        <v>0.34146341463414637</v>
      </c>
      <c r="M34" s="19">
        <v>80</v>
      </c>
      <c r="N34" s="154">
        <v>26</v>
      </c>
      <c r="O34" s="153">
        <f t="shared" si="2"/>
        <v>0.32500000000000001</v>
      </c>
      <c r="P34" s="19">
        <v>78</v>
      </c>
      <c r="Q34" s="154">
        <v>26</v>
      </c>
      <c r="R34" s="153">
        <f t="shared" si="3"/>
        <v>0.33333333333333331</v>
      </c>
    </row>
    <row r="35" spans="1:18" x14ac:dyDescent="0.25">
      <c r="A35" s="4" t="s">
        <v>29</v>
      </c>
      <c r="B35" s="18" t="s">
        <v>65</v>
      </c>
      <c r="C35" s="1" t="s">
        <v>15</v>
      </c>
      <c r="D35" s="146">
        <v>125</v>
      </c>
      <c r="E35" s="147">
        <v>19</v>
      </c>
      <c r="F35" s="153">
        <f t="shared" si="4"/>
        <v>0.152</v>
      </c>
      <c r="G35" s="19">
        <v>124</v>
      </c>
      <c r="H35" s="154">
        <v>17</v>
      </c>
      <c r="I35" s="153">
        <f t="shared" si="0"/>
        <v>0.13709677419354838</v>
      </c>
      <c r="J35" s="19">
        <v>126</v>
      </c>
      <c r="K35" s="154">
        <v>20</v>
      </c>
      <c r="L35" s="153">
        <f t="shared" si="1"/>
        <v>0.15873015873015872</v>
      </c>
      <c r="M35" s="19">
        <v>119</v>
      </c>
      <c r="N35" s="154">
        <v>12</v>
      </c>
      <c r="O35" s="153">
        <f t="shared" si="2"/>
        <v>0.10084033613445378</v>
      </c>
      <c r="P35" s="19">
        <v>114</v>
      </c>
      <c r="Q35" s="154">
        <v>9</v>
      </c>
      <c r="R35" s="153">
        <f t="shared" si="3"/>
        <v>7.8947368421052627E-2</v>
      </c>
    </row>
    <row r="36" spans="1:18" x14ac:dyDescent="0.25">
      <c r="A36" s="4" t="s">
        <v>30</v>
      </c>
      <c r="B36" s="18" t="s">
        <v>68</v>
      </c>
      <c r="C36" s="1" t="s">
        <v>156</v>
      </c>
      <c r="D36" s="146">
        <v>206</v>
      </c>
      <c r="E36" s="147">
        <v>31</v>
      </c>
      <c r="F36" s="153">
        <f t="shared" si="4"/>
        <v>0.15048543689320387</v>
      </c>
      <c r="G36" s="19">
        <v>200</v>
      </c>
      <c r="H36" s="154">
        <v>45</v>
      </c>
      <c r="I36" s="153">
        <f t="shared" si="0"/>
        <v>0.22500000000000001</v>
      </c>
      <c r="J36" s="19">
        <v>199</v>
      </c>
      <c r="K36" s="154">
        <v>46</v>
      </c>
      <c r="L36" s="153">
        <f t="shared" si="1"/>
        <v>0.23115577889447236</v>
      </c>
      <c r="M36" s="19">
        <v>185</v>
      </c>
      <c r="N36" s="154">
        <v>43</v>
      </c>
      <c r="O36" s="153">
        <f t="shared" si="2"/>
        <v>0.23243243243243245</v>
      </c>
      <c r="P36" s="19">
        <v>175</v>
      </c>
      <c r="Q36" s="154">
        <v>48</v>
      </c>
      <c r="R36" s="153">
        <f t="shared" si="3"/>
        <v>0.2742857142857143</v>
      </c>
    </row>
    <row r="37" spans="1:18" x14ac:dyDescent="0.25">
      <c r="A37" s="4" t="s">
        <v>31</v>
      </c>
      <c r="B37" s="18" t="s">
        <v>69</v>
      </c>
      <c r="C37" s="1" t="s">
        <v>157</v>
      </c>
      <c r="D37" s="146">
        <v>386</v>
      </c>
      <c r="E37" s="147">
        <v>91</v>
      </c>
      <c r="F37" s="153">
        <f t="shared" si="4"/>
        <v>0.23575129533678757</v>
      </c>
      <c r="G37" s="19">
        <v>371</v>
      </c>
      <c r="H37" s="154">
        <v>131</v>
      </c>
      <c r="I37" s="153">
        <f t="shared" si="0"/>
        <v>0.35309973045822102</v>
      </c>
      <c r="J37" s="19">
        <v>362</v>
      </c>
      <c r="K37" s="154">
        <v>134</v>
      </c>
      <c r="L37" s="153">
        <f t="shared" si="1"/>
        <v>0.37016574585635359</v>
      </c>
      <c r="M37" s="19">
        <v>345</v>
      </c>
      <c r="N37" s="154">
        <v>111</v>
      </c>
      <c r="O37" s="153">
        <f t="shared" si="2"/>
        <v>0.32173913043478258</v>
      </c>
      <c r="P37" s="19">
        <v>336</v>
      </c>
      <c r="Q37" s="154">
        <v>114</v>
      </c>
      <c r="R37" s="153">
        <f t="shared" si="3"/>
        <v>0.3392857142857143</v>
      </c>
    </row>
    <row r="38" spans="1:18" x14ac:dyDescent="0.25">
      <c r="A38" s="4" t="s">
        <v>31</v>
      </c>
      <c r="B38" s="18" t="s">
        <v>70</v>
      </c>
      <c r="C38" s="1" t="s">
        <v>158</v>
      </c>
      <c r="D38" s="146">
        <v>167</v>
      </c>
      <c r="E38" s="147">
        <v>8</v>
      </c>
      <c r="F38" s="153">
        <f t="shared" si="4"/>
        <v>4.790419161676647E-2</v>
      </c>
      <c r="G38" s="19">
        <v>170</v>
      </c>
      <c r="H38" s="154">
        <v>8</v>
      </c>
      <c r="I38" s="153">
        <f t="shared" si="0"/>
        <v>4.7058823529411764E-2</v>
      </c>
      <c r="J38" s="19">
        <v>171</v>
      </c>
      <c r="K38" s="154">
        <v>11</v>
      </c>
      <c r="L38" s="153">
        <f t="shared" si="1"/>
        <v>6.4327485380116955E-2</v>
      </c>
      <c r="M38" s="19">
        <v>171</v>
      </c>
      <c r="N38" s="154">
        <v>22</v>
      </c>
      <c r="O38" s="153">
        <f t="shared" si="2"/>
        <v>0.12865497076023391</v>
      </c>
      <c r="P38" s="19">
        <v>169</v>
      </c>
      <c r="Q38" s="154">
        <v>26</v>
      </c>
      <c r="R38" s="153">
        <f t="shared" si="3"/>
        <v>0.15384615384615385</v>
      </c>
    </row>
    <row r="39" spans="1:18" x14ac:dyDescent="0.25">
      <c r="A39" s="4" t="s">
        <v>28</v>
      </c>
      <c r="B39" s="18" t="s">
        <v>71</v>
      </c>
      <c r="C39" s="1" t="s">
        <v>16</v>
      </c>
      <c r="D39" s="146">
        <v>165</v>
      </c>
      <c r="E39" s="147">
        <v>36</v>
      </c>
      <c r="F39" s="153">
        <f t="shared" si="4"/>
        <v>0.21818181818181817</v>
      </c>
      <c r="G39" s="19">
        <v>158</v>
      </c>
      <c r="H39" s="154">
        <v>52</v>
      </c>
      <c r="I39" s="153">
        <f t="shared" si="0"/>
        <v>0.32911392405063289</v>
      </c>
      <c r="J39" s="19">
        <v>137</v>
      </c>
      <c r="K39" s="154">
        <v>35</v>
      </c>
      <c r="L39" s="153">
        <f t="shared" si="1"/>
        <v>0.25547445255474455</v>
      </c>
      <c r="M39" s="19">
        <v>133</v>
      </c>
      <c r="N39" s="154">
        <v>33</v>
      </c>
      <c r="O39" s="153">
        <f t="shared" si="2"/>
        <v>0.24812030075187969</v>
      </c>
      <c r="P39" s="19">
        <v>132</v>
      </c>
      <c r="Q39" s="154">
        <v>36</v>
      </c>
      <c r="R39" s="153">
        <f t="shared" si="3"/>
        <v>0.27272727272727271</v>
      </c>
    </row>
    <row r="40" spans="1:18" x14ac:dyDescent="0.25">
      <c r="A40" s="4" t="s">
        <v>31</v>
      </c>
      <c r="B40" s="18" t="s">
        <v>67</v>
      </c>
      <c r="C40" s="1" t="s">
        <v>17</v>
      </c>
      <c r="D40" s="146">
        <v>81</v>
      </c>
      <c r="E40" s="147">
        <v>22</v>
      </c>
      <c r="F40" s="153">
        <f t="shared" si="4"/>
        <v>0.27160493827160492</v>
      </c>
      <c r="G40" s="19">
        <v>86</v>
      </c>
      <c r="H40" s="154">
        <v>26</v>
      </c>
      <c r="I40" s="153">
        <f t="shared" si="0"/>
        <v>0.30232558139534882</v>
      </c>
      <c r="J40" s="19">
        <v>89</v>
      </c>
      <c r="K40" s="154">
        <v>26</v>
      </c>
      <c r="L40" s="153">
        <f t="shared" si="1"/>
        <v>0.29213483146067415</v>
      </c>
      <c r="M40" s="19">
        <v>73</v>
      </c>
      <c r="N40" s="154">
        <v>19</v>
      </c>
      <c r="O40" s="153">
        <f t="shared" si="2"/>
        <v>0.26027397260273971</v>
      </c>
      <c r="P40" s="19">
        <v>70</v>
      </c>
      <c r="Q40" s="154">
        <v>27</v>
      </c>
      <c r="R40" s="153">
        <f t="shared" si="3"/>
        <v>0.38571428571428573</v>
      </c>
    </row>
    <row r="41" spans="1:18" x14ac:dyDescent="0.25">
      <c r="A41" s="4" t="s">
        <v>28</v>
      </c>
      <c r="B41" s="18" t="s">
        <v>72</v>
      </c>
      <c r="C41" s="1" t="s">
        <v>159</v>
      </c>
      <c r="D41" s="146">
        <v>164</v>
      </c>
      <c r="E41" s="147">
        <v>35</v>
      </c>
      <c r="F41" s="153">
        <f t="shared" si="4"/>
        <v>0.21341463414634146</v>
      </c>
      <c r="G41" s="19">
        <v>163</v>
      </c>
      <c r="H41" s="154">
        <v>58</v>
      </c>
      <c r="I41" s="153">
        <f t="shared" si="0"/>
        <v>0.35582822085889571</v>
      </c>
      <c r="J41" s="19">
        <v>160</v>
      </c>
      <c r="K41" s="154">
        <v>50</v>
      </c>
      <c r="L41" s="153">
        <f t="shared" si="1"/>
        <v>0.3125</v>
      </c>
      <c r="M41" s="19">
        <v>154</v>
      </c>
      <c r="N41" s="154">
        <v>39</v>
      </c>
      <c r="O41" s="153">
        <f t="shared" si="2"/>
        <v>0.25324675324675322</v>
      </c>
      <c r="P41" s="19">
        <v>163</v>
      </c>
      <c r="Q41" s="154">
        <v>53</v>
      </c>
      <c r="R41" s="153">
        <f t="shared" si="3"/>
        <v>0.32515337423312884</v>
      </c>
    </row>
    <row r="42" spans="1:18" x14ac:dyDescent="0.25">
      <c r="A42" s="4" t="s">
        <v>30</v>
      </c>
      <c r="B42" s="18" t="s">
        <v>60</v>
      </c>
      <c r="C42" s="1" t="s">
        <v>18</v>
      </c>
      <c r="D42" s="146">
        <v>30</v>
      </c>
      <c r="E42" s="147">
        <v>9</v>
      </c>
      <c r="F42" s="153">
        <f t="shared" si="4"/>
        <v>0.3</v>
      </c>
      <c r="G42" s="19">
        <v>28</v>
      </c>
      <c r="H42" s="154">
        <v>12</v>
      </c>
      <c r="I42" s="153">
        <f t="shared" si="0"/>
        <v>0.42857142857142855</v>
      </c>
      <c r="J42" s="19">
        <v>29</v>
      </c>
      <c r="K42" s="154">
        <v>13</v>
      </c>
      <c r="L42" s="153">
        <f t="shared" si="1"/>
        <v>0.44827586206896552</v>
      </c>
      <c r="M42" s="19">
        <v>20</v>
      </c>
      <c r="N42" s="154">
        <v>5</v>
      </c>
      <c r="O42" s="153">
        <f t="shared" si="2"/>
        <v>0.25</v>
      </c>
      <c r="P42" s="19">
        <v>18</v>
      </c>
      <c r="Q42" s="154">
        <v>4</v>
      </c>
      <c r="R42" s="153">
        <f t="shared" si="3"/>
        <v>0.22222222222222221</v>
      </c>
    </row>
    <row r="43" spans="1:18" x14ac:dyDescent="0.25">
      <c r="A43" s="4" t="s">
        <v>30</v>
      </c>
      <c r="B43" s="18" t="s">
        <v>68</v>
      </c>
      <c r="C43" s="1" t="s">
        <v>19</v>
      </c>
      <c r="D43" s="146">
        <v>145</v>
      </c>
      <c r="E43" s="147">
        <v>20</v>
      </c>
      <c r="F43" s="153">
        <f t="shared" si="4"/>
        <v>0.13793103448275862</v>
      </c>
      <c r="G43" s="19">
        <v>137</v>
      </c>
      <c r="H43" s="154">
        <v>32</v>
      </c>
      <c r="I43" s="153">
        <f t="shared" si="0"/>
        <v>0.23357664233576642</v>
      </c>
      <c r="J43" s="19">
        <v>126</v>
      </c>
      <c r="K43" s="154">
        <v>24</v>
      </c>
      <c r="L43" s="153">
        <f t="shared" si="1"/>
        <v>0.19047619047619047</v>
      </c>
      <c r="M43" s="19">
        <v>123</v>
      </c>
      <c r="N43" s="154">
        <v>25</v>
      </c>
      <c r="O43" s="153">
        <f t="shared" si="2"/>
        <v>0.2032520325203252</v>
      </c>
      <c r="P43" s="19">
        <v>119</v>
      </c>
      <c r="Q43" s="154">
        <v>32</v>
      </c>
      <c r="R43" s="153">
        <f t="shared" si="3"/>
        <v>0.26890756302521007</v>
      </c>
    </row>
    <row r="44" spans="1:18" x14ac:dyDescent="0.25">
      <c r="A44" s="4" t="s">
        <v>28</v>
      </c>
      <c r="B44" s="18" t="s">
        <v>72</v>
      </c>
      <c r="C44" s="1" t="s">
        <v>20</v>
      </c>
      <c r="D44" s="146">
        <v>140</v>
      </c>
      <c r="E44" s="147">
        <v>25</v>
      </c>
      <c r="F44" s="153">
        <f t="shared" si="4"/>
        <v>0.17857142857142858</v>
      </c>
      <c r="G44" s="19">
        <v>137</v>
      </c>
      <c r="H44" s="154">
        <v>38</v>
      </c>
      <c r="I44" s="153">
        <f t="shared" si="0"/>
        <v>0.27737226277372262</v>
      </c>
      <c r="J44" s="19">
        <v>132</v>
      </c>
      <c r="K44" s="154">
        <v>41</v>
      </c>
      <c r="L44" s="153">
        <f t="shared" si="1"/>
        <v>0.31060606060606061</v>
      </c>
      <c r="M44" s="19">
        <v>128</v>
      </c>
      <c r="N44" s="154">
        <v>35</v>
      </c>
      <c r="O44" s="153">
        <f t="shared" si="2"/>
        <v>0.2734375</v>
      </c>
      <c r="P44" s="19">
        <v>123</v>
      </c>
      <c r="Q44" s="154">
        <v>38</v>
      </c>
      <c r="R44" s="153">
        <f t="shared" si="3"/>
        <v>0.30894308943089432</v>
      </c>
    </row>
    <row r="45" spans="1:18" x14ac:dyDescent="0.25">
      <c r="A45" s="4" t="s">
        <v>31</v>
      </c>
      <c r="B45" s="18" t="s">
        <v>57</v>
      </c>
      <c r="C45" s="1" t="s">
        <v>21</v>
      </c>
      <c r="D45" s="146">
        <v>36</v>
      </c>
      <c r="E45" s="147">
        <v>9</v>
      </c>
      <c r="F45" s="153">
        <f t="shared" si="4"/>
        <v>0.25</v>
      </c>
      <c r="G45" s="19">
        <v>32</v>
      </c>
      <c r="H45" s="154">
        <v>11</v>
      </c>
      <c r="I45" s="153">
        <f t="shared" si="0"/>
        <v>0.34375</v>
      </c>
      <c r="J45" s="19">
        <v>31</v>
      </c>
      <c r="K45" s="154">
        <v>12</v>
      </c>
      <c r="L45" s="153">
        <f t="shared" si="1"/>
        <v>0.38709677419354838</v>
      </c>
      <c r="M45" s="19">
        <v>26</v>
      </c>
      <c r="N45" s="154">
        <v>15</v>
      </c>
      <c r="O45" s="153">
        <f t="shared" si="2"/>
        <v>0.57692307692307687</v>
      </c>
      <c r="P45" s="19">
        <v>28</v>
      </c>
      <c r="Q45" s="154">
        <v>18</v>
      </c>
      <c r="R45" s="153">
        <f t="shared" si="3"/>
        <v>0.6428571428571429</v>
      </c>
    </row>
    <row r="46" spans="1:18" ht="21" x14ac:dyDescent="0.35">
      <c r="C46" s="156" t="s">
        <v>22</v>
      </c>
      <c r="D46" s="157">
        <v>5607</v>
      </c>
      <c r="E46" s="158">
        <v>1002</v>
      </c>
      <c r="F46" s="159">
        <f t="shared" si="4"/>
        <v>0.17870518994114501</v>
      </c>
      <c r="G46" s="160">
        <v>5344</v>
      </c>
      <c r="H46" s="161">
        <v>1182</v>
      </c>
      <c r="I46" s="159">
        <f t="shared" si="0"/>
        <v>0.22118263473053892</v>
      </c>
      <c r="J46" s="162">
        <v>5116</v>
      </c>
      <c r="K46" s="161">
        <v>1335</v>
      </c>
      <c r="L46" s="159">
        <f t="shared" si="1"/>
        <v>0.2609460516028147</v>
      </c>
      <c r="M46" s="162">
        <v>4829</v>
      </c>
      <c r="N46" s="161">
        <v>1229</v>
      </c>
      <c r="O46" s="159">
        <f t="shared" si="2"/>
        <v>0.25450403810312694</v>
      </c>
      <c r="P46" s="162">
        <v>4664</v>
      </c>
      <c r="Q46" s="161">
        <v>1207</v>
      </c>
      <c r="R46" s="159">
        <f t="shared" si="3"/>
        <v>0.25879073756432247</v>
      </c>
    </row>
    <row r="56" spans="5:6" x14ac:dyDescent="0.25">
      <c r="E56" s="148"/>
      <c r="F56" s="148"/>
    </row>
  </sheetData>
  <pageMargins left="0.7" right="0.7" top="0.75" bottom="0.75" header="0.3" footer="0.3"/>
  <pageSetup paperSize="8" orientation="landscape" r:id="rId1"/>
  <headerFooter>
    <oddHeader>&amp;L&amp;"-,Gras"&amp;14Pôle innovation petite enfance et parentalité&amp;"-,Normal"&amp;11
Actions conjointes Département et CAF de la Seine-Saint-Denis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socio-démo</vt:lpstr>
      <vt:lpstr>taux de couverture</vt:lpstr>
      <vt:lpstr>Evolution assmat</vt:lpstr>
      <vt:lpstr>statistiques-assmat</vt:lpstr>
      <vt:lpstr>sortie profession assmat</vt:lpstr>
      <vt:lpstr>evolution tx inactivité assmat</vt:lpstr>
    </vt:vector>
  </TitlesOfParts>
  <Company>Conseil Departemental de la Seine Saint Denis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Céline Portero</dc:creator>
  <cp:lastModifiedBy>Céline Portero</cp:lastModifiedBy>
  <cp:lastPrinted>2022-02-17T09:03:16Z</cp:lastPrinted>
  <dcterms:created xsi:type="dcterms:W3CDTF">2019-09-23T13:00:28Z</dcterms:created>
  <dcterms:modified xsi:type="dcterms:W3CDTF">2022-04-01T08:32:03Z</dcterms:modified>
</cp:coreProperties>
</file>